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15\共有フォルダ22\19809708-023経理課\インボイス対応\ホームページ掲載様式(R5.8.2)\"/>
    </mc:Choice>
  </mc:AlternateContent>
  <bookViews>
    <workbookView xWindow="0" yWindow="0" windowWidth="20490" windowHeight="8925" tabRatio="536" activeTab="2"/>
  </bookViews>
  <sheets>
    <sheet name="記入方法" sheetId="147" r:id="rId1"/>
    <sheet name="納品書" sheetId="145" r:id="rId2"/>
    <sheet name="請求書" sheetId="146" r:id="rId3"/>
    <sheet name="納品書（控）" sheetId="143" r:id="rId4"/>
  </sheets>
  <definedNames>
    <definedName name="あ">#REF!</definedName>
    <definedName name="い">#REF!</definedName>
    <definedName name="か">#REF!</definedName>
    <definedName name="き">#REF!</definedName>
    <definedName name="け">#REF!</definedName>
    <definedName name="こ">#REF!</definedName>
    <definedName name="さ">#REF!</definedName>
    <definedName name="し">#REF!</definedName>
    <definedName name="そ">#REF!</definedName>
    <definedName name="その他">#REF!</definedName>
    <definedName name="た">#REF!</definedName>
    <definedName name="ち">#REF!</definedName>
    <definedName name="つ">#REF!</definedName>
    <definedName name="て">#REF!</definedName>
    <definedName name="と">#REF!</definedName>
    <definedName name="に">#REF!</definedName>
    <definedName name="ね">#REF!</definedName>
    <definedName name="ふ">#REF!</definedName>
    <definedName name="ほ">#REF!</definedName>
    <definedName name="ま">#REF!</definedName>
    <definedName name="み">#REF!</definedName>
    <definedName name="む">#REF!</definedName>
    <definedName name="や">#REF!</definedName>
    <definedName name="ゆ">#REF!</definedName>
    <definedName name="よ">#REF!</definedName>
    <definedName name="り">#REF!</definedName>
    <definedName name="医業外収益">#REF!</definedName>
    <definedName name="医業外費用">#REF!</definedName>
    <definedName name="医業収益">#REF!</definedName>
    <definedName name="給与費">#REF!</definedName>
    <definedName name="経費">#REF!</definedName>
    <definedName name="研究研修費">#REF!</definedName>
    <definedName name="減価償却費">#REF!</definedName>
    <definedName name="項目①">#REF!</definedName>
    <definedName name="材料費">#REF!</definedName>
    <definedName name="資産減耗費">#REF!</definedName>
    <definedName name="収益">#REF!</definedName>
    <definedName name="特別損失">#REF!</definedName>
    <definedName name="特別利益">#REF!</definedName>
    <definedName name="費用">#REF!</definedName>
    <definedName name="未収金">#REF!</definedName>
    <definedName name="未払金">#REF!</definedName>
    <definedName name="預り金">#REF!</definedName>
    <definedName name="預金">#REF!</definedName>
  </definedNames>
  <calcPr calcId="162913"/>
</workbook>
</file>

<file path=xl/calcChain.xml><?xml version="1.0" encoding="utf-8"?>
<calcChain xmlns="http://schemas.openxmlformats.org/spreadsheetml/2006/main">
  <c r="X27" i="146" l="1"/>
  <c r="O35" i="145"/>
  <c r="R27" i="146" l="1"/>
  <c r="AB27" i="146" s="1"/>
  <c r="X31" i="143"/>
  <c r="U31" i="143"/>
  <c r="R31" i="143"/>
  <c r="AB30" i="143"/>
  <c r="AB29" i="143"/>
  <c r="AB27" i="143"/>
  <c r="AB25" i="143"/>
  <c r="AB24" i="143"/>
  <c r="AB23" i="143"/>
  <c r="AB22" i="143"/>
  <c r="AB21" i="143"/>
  <c r="AB20" i="143"/>
  <c r="AB19" i="143"/>
  <c r="AB30" i="146"/>
  <c r="AB29" i="146"/>
  <c r="AB25" i="146"/>
  <c r="AB24" i="146"/>
  <c r="AB23" i="146"/>
  <c r="AB22" i="146"/>
  <c r="AB21" i="146"/>
  <c r="AB20" i="146"/>
  <c r="AB19" i="146"/>
  <c r="AB31" i="143" l="1"/>
  <c r="AB31" i="145"/>
  <c r="AB32" i="145" s="1"/>
  <c r="O34" i="145" s="1"/>
  <c r="AB30" i="145"/>
  <c r="AB29" i="145"/>
  <c r="AB28" i="145"/>
  <c r="AB27" i="145"/>
  <c r="AB26" i="145"/>
  <c r="AB25" i="145"/>
  <c r="AB24" i="145"/>
  <c r="AB23" i="145"/>
  <c r="AB22" i="145"/>
  <c r="AB21" i="145"/>
  <c r="AB20" i="145"/>
  <c r="AB19" i="145"/>
  <c r="V13" i="143" l="1"/>
  <c r="V12" i="143"/>
  <c r="V11" i="143"/>
  <c r="V10" i="143"/>
  <c r="V9" i="143"/>
  <c r="V8" i="143"/>
  <c r="V7" i="143"/>
  <c r="V6" i="143"/>
  <c r="AB5" i="143"/>
  <c r="Z5" i="143"/>
  <c r="X5" i="143"/>
  <c r="V5" i="143"/>
  <c r="V13" i="146"/>
  <c r="V12" i="146"/>
  <c r="V11" i="146"/>
  <c r="V10" i="146"/>
  <c r="V9" i="146"/>
  <c r="V8" i="146"/>
  <c r="V7" i="146"/>
  <c r="V6" i="146"/>
  <c r="AB5" i="146"/>
  <c r="Z5" i="146"/>
  <c r="X5" i="146"/>
  <c r="V5" i="146"/>
  <c r="F44" i="145" l="1"/>
  <c r="Z44" i="145"/>
  <c r="A2" i="146"/>
  <c r="Z43" i="143"/>
  <c r="U43" i="143"/>
  <c r="Z42" i="143"/>
  <c r="U42" i="143"/>
  <c r="Z41" i="143"/>
  <c r="U41" i="143"/>
  <c r="F42" i="143"/>
  <c r="A42" i="143"/>
  <c r="F41" i="143"/>
  <c r="A41" i="143"/>
  <c r="Z40" i="143"/>
  <c r="U40" i="143"/>
  <c r="Z41" i="146"/>
  <c r="Z42" i="146"/>
  <c r="Z43" i="146"/>
  <c r="U41" i="146"/>
  <c r="U42" i="146"/>
  <c r="U43" i="146"/>
  <c r="F41" i="146"/>
  <c r="F42" i="146"/>
  <c r="F43" i="146"/>
  <c r="A41" i="146"/>
  <c r="A42" i="146"/>
  <c r="A43" i="146"/>
  <c r="Z40" i="146"/>
  <c r="U40" i="146"/>
  <c r="Z44" i="146"/>
  <c r="F44" i="143"/>
  <c r="AK20" i="143"/>
  <c r="AK21" i="143"/>
  <c r="AK22" i="143"/>
  <c r="AK23" i="143"/>
  <c r="AK24" i="143"/>
  <c r="AK25" i="143"/>
  <c r="AK26" i="143"/>
  <c r="AK27" i="143"/>
  <c r="AK28" i="143"/>
  <c r="AK29" i="143"/>
  <c r="AK30" i="143"/>
  <c r="AK31" i="143"/>
  <c r="AK19" i="143"/>
  <c r="U20" i="143"/>
  <c r="U21" i="143"/>
  <c r="U22" i="143"/>
  <c r="U23" i="143"/>
  <c r="U24" i="143"/>
  <c r="U25" i="143"/>
  <c r="U26" i="143"/>
  <c r="U27" i="143"/>
  <c r="U28" i="143"/>
  <c r="U29" i="143"/>
  <c r="U30" i="143"/>
  <c r="U19" i="143"/>
  <c r="AK20" i="146"/>
  <c r="AK21" i="146"/>
  <c r="AK22" i="146"/>
  <c r="AK23" i="146"/>
  <c r="AK24" i="146"/>
  <c r="AK25" i="146"/>
  <c r="AK26" i="146"/>
  <c r="AK27" i="146"/>
  <c r="AK28" i="146"/>
  <c r="AK29" i="146"/>
  <c r="AK30" i="146"/>
  <c r="AK31" i="146"/>
  <c r="AK19" i="146"/>
  <c r="U20" i="146"/>
  <c r="U21" i="146"/>
  <c r="U22" i="146"/>
  <c r="U23" i="146"/>
  <c r="U24" i="146"/>
  <c r="U25" i="146"/>
  <c r="U26" i="146"/>
  <c r="U27" i="146"/>
  <c r="U28" i="146"/>
  <c r="U29" i="146"/>
  <c r="U30" i="146"/>
  <c r="U31" i="146"/>
  <c r="U19" i="146"/>
  <c r="O31" i="143"/>
  <c r="F31" i="143"/>
  <c r="A31" i="143"/>
  <c r="X30" i="143"/>
  <c r="R30" i="143"/>
  <c r="O30" i="143"/>
  <c r="F30" i="143"/>
  <c r="A30" i="143"/>
  <c r="X29" i="143"/>
  <c r="R29" i="143"/>
  <c r="O29" i="143"/>
  <c r="F29" i="143"/>
  <c r="A29" i="143"/>
  <c r="X28" i="143"/>
  <c r="R28" i="143"/>
  <c r="AB28" i="143" s="1"/>
  <c r="O28" i="143"/>
  <c r="F28" i="143"/>
  <c r="A28" i="143"/>
  <c r="X27" i="143"/>
  <c r="R27" i="143"/>
  <c r="O27" i="143"/>
  <c r="F27" i="143"/>
  <c r="A27" i="143"/>
  <c r="X28" i="146"/>
  <c r="X29" i="146"/>
  <c r="X30" i="146"/>
  <c r="X31" i="146"/>
  <c r="R28" i="146"/>
  <c r="AB28" i="146" s="1"/>
  <c r="R29" i="146"/>
  <c r="R30" i="146"/>
  <c r="R31" i="146"/>
  <c r="AB31" i="146" s="1"/>
  <c r="O27" i="146"/>
  <c r="O28" i="146"/>
  <c r="O29" i="146"/>
  <c r="O30" i="146"/>
  <c r="O31" i="146"/>
  <c r="F27" i="146"/>
  <c r="F28" i="146"/>
  <c r="F29" i="146"/>
  <c r="F30" i="146"/>
  <c r="F31" i="146"/>
  <c r="A27" i="146"/>
  <c r="A28" i="146"/>
  <c r="A29" i="146"/>
  <c r="A30" i="146"/>
  <c r="A31" i="146"/>
  <c r="X26" i="146"/>
  <c r="R26" i="146"/>
  <c r="AB26" i="146" s="1"/>
  <c r="O26" i="146"/>
  <c r="F26" i="146"/>
  <c r="A26" i="146"/>
  <c r="F43" i="143"/>
  <c r="A43" i="143"/>
  <c r="F40" i="143"/>
  <c r="A40" i="143"/>
  <c r="X26" i="143"/>
  <c r="R26" i="143"/>
  <c r="AB26" i="143" s="1"/>
  <c r="O26" i="143"/>
  <c r="F26" i="143"/>
  <c r="A26" i="143"/>
  <c r="X25" i="143"/>
  <c r="R25" i="143"/>
  <c r="O25" i="143"/>
  <c r="F25" i="143"/>
  <c r="A25" i="143"/>
  <c r="X24" i="143"/>
  <c r="R24" i="143"/>
  <c r="O24" i="143"/>
  <c r="F24" i="143"/>
  <c r="A24" i="143"/>
  <c r="X23" i="143"/>
  <c r="R23" i="143"/>
  <c r="O23" i="143"/>
  <c r="F23" i="143"/>
  <c r="A23" i="143"/>
  <c r="X22" i="143"/>
  <c r="R22" i="143"/>
  <c r="O22" i="143"/>
  <c r="F22" i="143"/>
  <c r="A22" i="143"/>
  <c r="X21" i="143"/>
  <c r="R21" i="143"/>
  <c r="O21" i="143"/>
  <c r="F21" i="143"/>
  <c r="A21" i="143"/>
  <c r="X20" i="143"/>
  <c r="R20" i="143"/>
  <c r="O20" i="143"/>
  <c r="F20" i="143"/>
  <c r="A20" i="143"/>
  <c r="X19" i="143"/>
  <c r="R19" i="143"/>
  <c r="O19" i="143"/>
  <c r="F19" i="143"/>
  <c r="A19" i="143"/>
  <c r="AB3" i="143"/>
  <c r="AE2" i="143"/>
  <c r="A2" i="143"/>
  <c r="Z44" i="143"/>
  <c r="AE2" i="146"/>
  <c r="X25" i="146"/>
  <c r="R25" i="146"/>
  <c r="O25" i="146"/>
  <c r="F25" i="146"/>
  <c r="A25" i="146"/>
  <c r="X24" i="146"/>
  <c r="R24" i="146"/>
  <c r="O24" i="146"/>
  <c r="F24" i="146"/>
  <c r="A24" i="146"/>
  <c r="X23" i="146"/>
  <c r="R23" i="146"/>
  <c r="O23" i="146"/>
  <c r="F23" i="146"/>
  <c r="A23" i="146"/>
  <c r="X22" i="146"/>
  <c r="R22" i="146"/>
  <c r="O22" i="146"/>
  <c r="F22" i="146"/>
  <c r="A22" i="146"/>
  <c r="X21" i="146"/>
  <c r="R21" i="146"/>
  <c r="O21" i="146"/>
  <c r="F21" i="146"/>
  <c r="A21" i="146"/>
  <c r="X20" i="146"/>
  <c r="R20" i="146"/>
  <c r="O20" i="146"/>
  <c r="F20" i="146"/>
  <c r="A20" i="146"/>
  <c r="X19" i="146"/>
  <c r="R19" i="146"/>
  <c r="O19" i="146"/>
  <c r="F19" i="146"/>
  <c r="A19" i="146"/>
  <c r="O35" i="143"/>
  <c r="AB3" i="146"/>
  <c r="AB32" i="143"/>
  <c r="F44" i="146"/>
  <c r="F40" i="146"/>
  <c r="A40" i="146"/>
  <c r="AB32" i="146" l="1"/>
  <c r="O35" i="146"/>
  <c r="AB35" i="145"/>
  <c r="O34" i="143" l="1"/>
  <c r="AB34" i="145"/>
  <c r="O34" i="146"/>
  <c r="AB35" i="146"/>
  <c r="AB35" i="143"/>
  <c r="AB34" i="143" l="1"/>
  <c r="AB34" i="146"/>
  <c r="AB33" i="145"/>
  <c r="AB33" i="146" l="1"/>
  <c r="AB33" i="143"/>
  <c r="AB36" i="145"/>
  <c r="N16" i="145" l="1"/>
  <c r="AB36" i="146"/>
  <c r="N16" i="146" s="1"/>
  <c r="AB36" i="143"/>
  <c r="N16" i="143" s="1"/>
</calcChain>
</file>

<file path=xl/sharedStrings.xml><?xml version="1.0" encoding="utf-8"?>
<sst xmlns="http://schemas.openxmlformats.org/spreadsheetml/2006/main" count="140" uniqueCount="66">
  <si>
    <t>伝票№</t>
  </si>
  <si>
    <t>業者コード</t>
  </si>
  <si>
    <t>住所</t>
  </si>
  <si>
    <t>社(店)名</t>
  </si>
  <si>
    <t>電話番号</t>
  </si>
  <si>
    <t>登録番号</t>
  </si>
  <si>
    <t>金額</t>
  </si>
  <si>
    <t>円</t>
  </si>
  <si>
    <t>メーカー名</t>
  </si>
  <si>
    <t>軽減税率</t>
  </si>
  <si>
    <t>数 量</t>
  </si>
  <si>
    <t>単　価</t>
  </si>
  <si>
    <t>金　　　額</t>
  </si>
  <si>
    <t>〇</t>
  </si>
  <si>
    <t>小　　　計</t>
  </si>
  <si>
    <t>消　費　税</t>
  </si>
  <si>
    <t>（10％対象）</t>
  </si>
  <si>
    <t>（8％対象）</t>
  </si>
  <si>
    <t>合　　　計</t>
  </si>
  <si>
    <t>借方</t>
  </si>
  <si>
    <t>貸方</t>
  </si>
  <si>
    <t>合　　計</t>
  </si>
  <si>
    <t>下記のとおり請求いたします。</t>
  </si>
  <si>
    <t>（10％対象）</t>
    <phoneticPr fontId="13"/>
  </si>
  <si>
    <t>一般用</t>
    <rPh sb="0" eb="3">
      <t>イッパンヨウ</t>
    </rPh>
    <phoneticPr fontId="13"/>
  </si>
  <si>
    <t>担当者電話番号</t>
    <rPh sb="0" eb="3">
      <t>タントウシャ</t>
    </rPh>
    <rPh sb="3" eb="5">
      <t>デンワ</t>
    </rPh>
    <rPh sb="5" eb="7">
      <t>バンゴウ</t>
    </rPh>
    <phoneticPr fontId="13"/>
  </si>
  <si>
    <t>担当者e-mail</t>
    <rPh sb="0" eb="3">
      <t>タントウシャ</t>
    </rPh>
    <phoneticPr fontId="13"/>
  </si>
  <si>
    <t>備考</t>
    <rPh sb="0" eb="2">
      <t>ビコウ</t>
    </rPh>
    <phoneticPr fontId="13"/>
  </si>
  <si>
    <t>担当者所属氏名</t>
    <rPh sb="3" eb="5">
      <t>ショゾク</t>
    </rPh>
    <rPh sb="5" eb="7">
      <t>シメイ</t>
    </rPh>
    <phoneticPr fontId="13"/>
  </si>
  <si>
    <t>品　　名・規　格　等</t>
    <rPh sb="5" eb="6">
      <t>ノリ</t>
    </rPh>
    <rPh sb="7" eb="8">
      <t>カク</t>
    </rPh>
    <rPh sb="9" eb="10">
      <t>トウ</t>
    </rPh>
    <phoneticPr fontId="13"/>
  </si>
  <si>
    <t>検印</t>
    <phoneticPr fontId="13"/>
  </si>
  <si>
    <t>単 位</t>
    <rPh sb="0" eb="1">
      <t>タン</t>
    </rPh>
    <rPh sb="2" eb="3">
      <t>クライ</t>
    </rPh>
    <phoneticPr fontId="13"/>
  </si>
  <si>
    <t>科目コード</t>
    <rPh sb="0" eb="2">
      <t>カモク</t>
    </rPh>
    <phoneticPr fontId="13"/>
  </si>
  <si>
    <t>■■■■</t>
    <phoneticPr fontId="13"/>
  </si>
  <si>
    <t>▲▲▲▲▲▲</t>
    <phoneticPr fontId="13"/>
  </si>
  <si>
    <t>★★★★</t>
    <phoneticPr fontId="13"/>
  </si>
  <si>
    <t>◆◆◆◆◆◆</t>
    <phoneticPr fontId="13"/>
  </si>
  <si>
    <t>本</t>
    <rPh sb="0" eb="1">
      <t>ホン</t>
    </rPh>
    <phoneticPr fontId="13"/>
  </si>
  <si>
    <t>箱</t>
    <rPh sb="0" eb="1">
      <t>ハコ</t>
    </rPh>
    <phoneticPr fontId="13"/>
  </si>
  <si>
    <t>ＯＰ室</t>
    <rPh sb="2" eb="3">
      <t>シツ</t>
    </rPh>
    <phoneticPr fontId="13"/>
  </si>
  <si>
    <t>営業部　太田次郎</t>
    <rPh sb="0" eb="3">
      <t>エイギョウブ</t>
    </rPh>
    <rPh sb="4" eb="6">
      <t>オオタ</t>
    </rPh>
    <rPh sb="6" eb="8">
      <t>ジロウ</t>
    </rPh>
    <phoneticPr fontId="13"/>
  </si>
  <si>
    <t>納　　品　　書</t>
    <rPh sb="0" eb="1">
      <t>オサメ</t>
    </rPh>
    <rPh sb="3" eb="4">
      <t>ヒン</t>
    </rPh>
    <rPh sb="6" eb="7">
      <t>ショ</t>
    </rPh>
    <phoneticPr fontId="13"/>
  </si>
  <si>
    <t>納　　品　　書 (控)</t>
    <phoneticPr fontId="13"/>
  </si>
  <si>
    <t>（この様式の使用を強制するものではありません。）</t>
    <phoneticPr fontId="13"/>
  </si>
  <si>
    <t>インボイス対応で、代表者印押印省略の要件を満たした様式となっています。</t>
    <phoneticPr fontId="13"/>
  </si>
  <si>
    <t>記入上の疑問点等がありましたら、当院経理課あてへお問い合わせください。</t>
    <rPh sb="16" eb="18">
      <t>トウイン</t>
    </rPh>
    <rPh sb="18" eb="21">
      <t>ケイリカ</t>
    </rPh>
    <phoneticPr fontId="13"/>
  </si>
  <si>
    <t>【問い合わせ先】</t>
    <rPh sb="1" eb="2">
      <t>ト</t>
    </rPh>
    <rPh sb="3" eb="4">
      <t>ア</t>
    </rPh>
    <rPh sb="6" eb="7">
      <t>サキ</t>
    </rPh>
    <phoneticPr fontId="13"/>
  </si>
  <si>
    <t>兵庫県立尼崎総合医療センター　経理課</t>
    <rPh sb="0" eb="4">
      <t>ヒョウゴケンリツ</t>
    </rPh>
    <rPh sb="4" eb="6">
      <t>アマガサキ</t>
    </rPh>
    <rPh sb="6" eb="10">
      <t>ソウゴウイリョウ</t>
    </rPh>
    <rPh sb="15" eb="18">
      <t>ケイリカ</t>
    </rPh>
    <phoneticPr fontId="13"/>
  </si>
  <si>
    <t>TEL：06-6480-7000（代表）　　内線4022</t>
    <rPh sb="17" eb="19">
      <t>ダイヒョウ</t>
    </rPh>
    <rPh sb="22" eb="24">
      <t>ナイセン</t>
    </rPh>
    <phoneticPr fontId="13"/>
  </si>
  <si>
    <t>は自動で計算、表示されます。</t>
    <phoneticPr fontId="13"/>
  </si>
  <si>
    <t>当院で使用する請求書等の様式例について</t>
    <rPh sb="0" eb="2">
      <t>トウイン</t>
    </rPh>
    <rPh sb="3" eb="5">
      <t>シヨウ</t>
    </rPh>
    <rPh sb="7" eb="11">
      <t>セイキュウショナド</t>
    </rPh>
    <rPh sb="12" eb="14">
      <t>ヨウシキ</t>
    </rPh>
    <rPh sb="14" eb="15">
      <t>レイ</t>
    </rPh>
    <phoneticPr fontId="13"/>
  </si>
  <si>
    <t>請求書等の様式を作成しましたので、ダウンロードして使用していただけます。</t>
    <rPh sb="3" eb="4">
      <t>トウ</t>
    </rPh>
    <phoneticPr fontId="13"/>
  </si>
  <si>
    <t>下記のとおり納品いたします。</t>
    <rPh sb="6" eb="8">
      <t>ノウヒン</t>
    </rPh>
    <phoneticPr fontId="13"/>
  </si>
  <si>
    <t>兵庫県立尼崎総合医療センター院長　様</t>
    <rPh sb="4" eb="6">
      <t>アマガサキ</t>
    </rPh>
    <rPh sb="6" eb="10">
      <t>ソウゴウイリョウ</t>
    </rPh>
    <phoneticPr fontId="13"/>
  </si>
  <si>
    <t>９階東病棟</t>
    <rPh sb="1" eb="2">
      <t>カイ</t>
    </rPh>
    <rPh sb="2" eb="3">
      <t>ヒガシ</t>
    </rPh>
    <rPh sb="3" eb="5">
      <t>ビョウトウ</t>
    </rPh>
    <phoneticPr fontId="13"/>
  </si>
  <si>
    <t>請　　求　　書</t>
    <rPh sb="0" eb="1">
      <t>ショウ</t>
    </rPh>
    <rPh sb="3" eb="4">
      <t>モトム</t>
    </rPh>
    <rPh sb="6" eb="7">
      <t>ショ</t>
    </rPh>
    <phoneticPr fontId="13"/>
  </si>
  <si>
    <r>
      <t>エクセルで作成しており、</t>
    </r>
    <r>
      <rPr>
        <u/>
        <sz val="12"/>
        <rFont val="ＭＳ ゴシック"/>
        <family val="3"/>
        <charset val="128"/>
      </rPr>
      <t>「納品書」の</t>
    </r>
    <r>
      <rPr>
        <u/>
        <sz val="12"/>
        <color rgb="FF0070C0"/>
        <rFont val="ＭＳ ゴシック"/>
        <family val="3"/>
        <charset val="128"/>
      </rPr>
      <t>青字</t>
    </r>
    <r>
      <rPr>
        <u/>
        <sz val="12"/>
        <rFont val="ＭＳ ゴシック"/>
        <family val="3"/>
        <charset val="128"/>
      </rPr>
      <t>の箇所</t>
    </r>
    <r>
      <rPr>
        <sz val="12"/>
        <rFont val="ＭＳ 明朝"/>
        <family val="1"/>
        <charset val="128"/>
      </rPr>
      <t>のみ入力すれば、他の箇所</t>
    </r>
    <rPh sb="13" eb="16">
      <t>ノウヒンショ</t>
    </rPh>
    <phoneticPr fontId="13"/>
  </si>
  <si>
    <r>
      <t>従来の様式</t>
    </r>
    <r>
      <rPr>
        <u/>
        <sz val="12"/>
        <rFont val="ＭＳ ゴシック"/>
        <family val="3"/>
        <charset val="128"/>
      </rPr>
      <t>「見積書」は、不要</t>
    </r>
    <r>
      <rPr>
        <sz val="12"/>
        <rFont val="ＭＳ 明朝"/>
        <family val="1"/>
        <charset val="128"/>
      </rPr>
      <t>です。</t>
    </r>
    <rPh sb="0" eb="2">
      <t>ジュウライ</t>
    </rPh>
    <rPh sb="3" eb="5">
      <t>ヨウシキ</t>
    </rPh>
    <rPh sb="6" eb="9">
      <t>ミツモリショ</t>
    </rPh>
    <rPh sb="12" eb="14">
      <t>フヨウ</t>
    </rPh>
    <phoneticPr fontId="13"/>
  </si>
  <si>
    <t>T9999999999999</t>
  </si>
  <si>
    <t>○○商事株式会社</t>
    <rPh sb="2" eb="4">
      <t>ショウジ</t>
    </rPh>
    <rPh sb="4" eb="6">
      <t>カブシキ</t>
    </rPh>
    <rPh sb="6" eb="8">
      <t>カイシャ</t>
    </rPh>
    <phoneticPr fontId="13"/>
  </si>
  <si>
    <t>代表取締役　山田太郎</t>
    <rPh sb="0" eb="2">
      <t>ダイヒョウ</t>
    </rPh>
    <rPh sb="2" eb="5">
      <t>トリシマリヤク</t>
    </rPh>
    <rPh sb="6" eb="8">
      <t>ヤマダ</t>
    </rPh>
    <rPh sb="8" eb="10">
      <t>タロウ</t>
    </rPh>
    <phoneticPr fontId="13"/>
  </si>
  <si>
    <t>代表者職氏名</t>
    <rPh sb="3" eb="4">
      <t>ショク</t>
    </rPh>
    <rPh sb="4" eb="6">
      <t>シメイ</t>
    </rPh>
    <phoneticPr fontId="13"/>
  </si>
  <si>
    <t>兵庫県尼崎市○○町○丁目○番○号</t>
    <rPh sb="0" eb="3">
      <t>ヒョウゴケン</t>
    </rPh>
    <rPh sb="3" eb="6">
      <t>アマガサキシ</t>
    </rPh>
    <rPh sb="8" eb="9">
      <t>マチ</t>
    </rPh>
    <rPh sb="10" eb="12">
      <t>チョウメ</t>
    </rPh>
    <rPh sb="13" eb="14">
      <t>バン</t>
    </rPh>
    <rPh sb="15" eb="16">
      <t>ゴウ</t>
    </rPh>
    <phoneticPr fontId="13"/>
  </si>
  <si>
    <t>００－００００－００００</t>
    <phoneticPr fontId="13"/>
  </si>
  <si>
    <t>００－００００－００００</t>
    <phoneticPr fontId="13"/>
  </si>
  <si>
    <t>gjagoijgoijiogjp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</si>
</sst>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 * #,##0_ ;_ * \-#,##0_ ;_ * &quot;-&quot;??_ ;_ @_ "/>
    <numFmt numFmtId="177" formatCode="#,##0&quot;円&quot;"/>
    <numFmt numFmtId="178" formatCode="#,##0_ "/>
    <numFmt numFmtId="179" formatCode="[$-411]ggge&quot;年&quot;m&quot;月&quot;d&quot;日&quot;;@"/>
    <numFmt numFmtId="180" formatCode="#,##0;&quot;△ &quot;#,##0"/>
    <numFmt numFmtId="181" formatCode="0;&quot;△ &quot;0"/>
    <numFmt numFmtId="182" formatCode="#"/>
    <numFmt numFmtId="183" formatCode="#,###"/>
  </numFmts>
  <fonts count="25">
    <font>
      <sz val="12"/>
      <name val="ＭＳ Ｐゴシック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0"/>
      <color rgb="FF0000CC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0000CC"/>
      <name val="ＭＳ 明朝"/>
      <family val="1"/>
      <charset val="128"/>
    </font>
    <font>
      <u/>
      <sz val="12"/>
      <name val="ＭＳ ゴシック"/>
      <family val="3"/>
      <charset val="128"/>
    </font>
    <font>
      <u/>
      <sz val="12"/>
      <color rgb="FF0070C0"/>
      <name val="ＭＳ ゴシック"/>
      <family val="3"/>
      <charset val="128"/>
    </font>
    <font>
      <sz val="1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5">
    <xf numFmtId="1" fontId="0" fillId="0" borderId="0"/>
    <xf numFmtId="176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" fontId="12" fillId="0" borderId="0"/>
    <xf numFmtId="1" fontId="12" fillId="0" borderId="0"/>
    <xf numFmtId="38" fontId="9" fillId="0" borderId="0" applyFont="0" applyFill="0" applyBorder="0" applyAlignment="0" applyProtection="0">
      <alignment vertical="center"/>
    </xf>
    <xf numFmtId="1" fontId="12" fillId="0" borderId="0"/>
    <xf numFmtId="1" fontId="12" fillId="0" borderId="0"/>
    <xf numFmtId="1" fontId="12" fillId="0" borderId="0"/>
    <xf numFmtId="1" fontId="12" fillId="0" borderId="0"/>
    <xf numFmtId="1" fontId="12" fillId="0" borderId="0"/>
    <xf numFmtId="1" fontId="12" fillId="0" borderId="0"/>
    <xf numFmtId="0" fontId="10" fillId="0" borderId="0"/>
    <xf numFmtId="0" fontId="11" fillId="0" borderId="0"/>
    <xf numFmtId="1" fontId="12" fillId="0" borderId="0"/>
  </cellStyleXfs>
  <cellXfs count="250">
    <xf numFmtId="1" fontId="0" fillId="0" borderId="0" xfId="0"/>
    <xf numFmtId="1" fontId="1" fillId="0" borderId="0" xfId="0" applyFont="1" applyAlignment="1">
      <alignment vertical="center"/>
    </xf>
    <xf numFmtId="1" fontId="1" fillId="0" borderId="0" xfId="0" applyFont="1"/>
    <xf numFmtId="1" fontId="2" fillId="0" borderId="0" xfId="0" applyFont="1" applyAlignment="1"/>
    <xf numFmtId="1" fontId="1" fillId="0" borderId="0" xfId="0" applyFont="1" applyAlignment="1"/>
    <xf numFmtId="1" fontId="1" fillId="0" borderId="0" xfId="0" applyFont="1" applyAlignment="1">
      <alignment horizontal="right"/>
    </xf>
    <xf numFmtId="178" fontId="7" fillId="0" borderId="12" xfId="0" applyNumberFormat="1" applyFont="1" applyBorder="1" applyAlignment="1">
      <alignment horizontal="right" vertical="center" shrinkToFit="1"/>
    </xf>
    <xf numFmtId="1" fontId="7" fillId="0" borderId="0" xfId="0" applyFont="1" applyAlignment="1">
      <alignment vertical="center"/>
    </xf>
    <xf numFmtId="180" fontId="7" fillId="0" borderId="12" xfId="0" applyNumberFormat="1" applyFont="1" applyBorder="1" applyAlignment="1">
      <alignment horizontal="right" vertical="center" shrinkToFit="1"/>
    </xf>
    <xf numFmtId="181" fontId="7" fillId="0" borderId="12" xfId="0" applyNumberFormat="1" applyFont="1" applyBorder="1" applyAlignment="1">
      <alignment horizontal="right" vertical="center" shrinkToFit="1"/>
    </xf>
    <xf numFmtId="1" fontId="15" fillId="0" borderId="39" xfId="0" applyFont="1" applyBorder="1" applyAlignment="1">
      <alignment vertical="center"/>
    </xf>
    <xf numFmtId="1" fontId="15" fillId="0" borderId="40" xfId="0" applyFont="1" applyBorder="1" applyAlignment="1">
      <alignment vertical="center"/>
    </xf>
    <xf numFmtId="1" fontId="7" fillId="0" borderId="0" xfId="0" applyFont="1" applyAlignment="1">
      <alignment horizontal="left" vertical="top"/>
    </xf>
    <xf numFmtId="1" fontId="1" fillId="0" borderId="0" xfId="0" applyFont="1" applyBorder="1"/>
    <xf numFmtId="1" fontId="2" fillId="0" borderId="0" xfId="0" applyFont="1" applyBorder="1" applyAlignment="1"/>
    <xf numFmtId="1" fontId="1" fillId="0" borderId="0" xfId="0" applyFont="1" applyFill="1"/>
    <xf numFmtId="1" fontId="1" fillId="0" borderId="0" xfId="14" applyFont="1" applyAlignment="1">
      <alignment vertical="center"/>
    </xf>
    <xf numFmtId="1" fontId="1" fillId="0" borderId="0" xfId="14" applyFont="1"/>
    <xf numFmtId="1" fontId="1" fillId="0" borderId="0" xfId="14" applyFont="1" applyAlignment="1">
      <alignment horizontal="left" vertical="center"/>
    </xf>
    <xf numFmtId="1" fontId="7" fillId="0" borderId="0" xfId="0" applyFont="1" applyAlignment="1">
      <alignment vertical="top"/>
    </xf>
    <xf numFmtId="1" fontId="23" fillId="0" borderId="39" xfId="0" applyFont="1" applyBorder="1" applyAlignment="1">
      <alignment vertical="center"/>
    </xf>
    <xf numFmtId="1" fontId="23" fillId="0" borderId="40" xfId="0" applyFont="1" applyBorder="1" applyAlignment="1">
      <alignment vertical="center"/>
    </xf>
    <xf numFmtId="1" fontId="3" fillId="0" borderId="12" xfId="0" applyFont="1" applyBorder="1" applyAlignment="1">
      <alignment vertical="center"/>
    </xf>
    <xf numFmtId="1" fontId="3" fillId="0" borderId="24" xfId="0" applyFont="1" applyBorder="1" applyAlignment="1">
      <alignment vertical="center"/>
    </xf>
    <xf numFmtId="1" fontId="10" fillId="0" borderId="0" xfId="14" applyFont="1" applyAlignment="1">
      <alignment horizontal="center" vertical="center"/>
    </xf>
    <xf numFmtId="1" fontId="3" fillId="0" borderId="1" xfId="0" applyFont="1" applyBorder="1" applyAlignment="1">
      <alignment horizontal="center" vertical="center"/>
    </xf>
    <xf numFmtId="1" fontId="3" fillId="0" borderId="12" xfId="0" applyFont="1" applyBorder="1" applyAlignment="1">
      <alignment horizontal="center" vertical="center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12" xfId="0" applyNumberFormat="1" applyFont="1" applyBorder="1" applyAlignment="1">
      <alignment horizontal="right" vertical="center" shrinkToFit="1"/>
    </xf>
    <xf numFmtId="1" fontId="14" fillId="0" borderId="35" xfId="0" applyFont="1" applyBorder="1" applyAlignment="1">
      <alignment horizontal="left" vertical="center" indent="1" shrinkToFit="1"/>
    </xf>
    <xf numFmtId="1" fontId="14" fillId="0" borderId="0" xfId="0" applyFont="1" applyBorder="1" applyAlignment="1">
      <alignment horizontal="left" vertical="center" indent="1" shrinkToFit="1"/>
    </xf>
    <xf numFmtId="1" fontId="14" fillId="0" borderId="41" xfId="0" applyFont="1" applyBorder="1" applyAlignment="1">
      <alignment horizontal="left" vertical="center" indent="1" shrinkToFit="1"/>
    </xf>
    <xf numFmtId="1" fontId="14" fillId="0" borderId="42" xfId="0" applyFont="1" applyBorder="1" applyAlignment="1">
      <alignment horizontal="left" vertical="center" indent="1" shrinkToFit="1"/>
    </xf>
    <xf numFmtId="1" fontId="14" fillId="0" borderId="21" xfId="0" applyFont="1" applyBorder="1" applyAlignment="1">
      <alignment horizontal="left" vertical="center" indent="1" shrinkToFit="1"/>
    </xf>
    <xf numFmtId="1" fontId="14" fillId="0" borderId="43" xfId="0" applyFont="1" applyBorder="1" applyAlignment="1">
      <alignment horizontal="left" vertical="center" indent="1" shrinkToFit="1"/>
    </xf>
    <xf numFmtId="1" fontId="15" fillId="0" borderId="3" xfId="0" applyFont="1" applyBorder="1" applyAlignment="1">
      <alignment horizontal="center" vertical="center"/>
    </xf>
    <xf numFmtId="1" fontId="5" fillId="0" borderId="45" xfId="0" applyFont="1" applyBorder="1" applyAlignment="1">
      <alignment horizontal="distributed" vertical="center"/>
    </xf>
    <xf numFmtId="1" fontId="5" fillId="0" borderId="39" xfId="0" applyFont="1" applyBorder="1" applyAlignment="1">
      <alignment horizontal="distributed" vertical="center"/>
    </xf>
    <xf numFmtId="1" fontId="5" fillId="0" borderId="49" xfId="0" applyFont="1" applyBorder="1" applyAlignment="1">
      <alignment horizontal="distributed" vertical="center"/>
    </xf>
    <xf numFmtId="1" fontId="5" fillId="0" borderId="44" xfId="0" applyFont="1" applyBorder="1" applyAlignment="1">
      <alignment horizontal="distributed" vertical="center"/>
    </xf>
    <xf numFmtId="1" fontId="5" fillId="0" borderId="0" xfId="0" applyFont="1" applyBorder="1" applyAlignment="1">
      <alignment horizontal="distributed" vertical="center"/>
    </xf>
    <xf numFmtId="1" fontId="5" fillId="0" borderId="48" xfId="0" applyFont="1" applyBorder="1" applyAlignment="1">
      <alignment horizontal="distributed" vertical="center"/>
    </xf>
    <xf numFmtId="1" fontId="5" fillId="0" borderId="46" xfId="0" applyFont="1" applyBorder="1" applyAlignment="1">
      <alignment horizontal="distributed" vertical="center"/>
    </xf>
    <xf numFmtId="1" fontId="5" fillId="0" borderId="21" xfId="0" applyFont="1" applyBorder="1" applyAlignment="1">
      <alignment horizontal="distributed" vertical="center"/>
    </xf>
    <xf numFmtId="1" fontId="5" fillId="0" borderId="47" xfId="0" applyFont="1" applyBorder="1" applyAlignment="1">
      <alignment horizontal="distributed" vertical="center"/>
    </xf>
    <xf numFmtId="1" fontId="1" fillId="0" borderId="6" xfId="0" applyFont="1" applyBorder="1" applyAlignment="1">
      <alignment horizontal="left" vertical="center" wrapText="1"/>
    </xf>
    <xf numFmtId="1" fontId="1" fillId="0" borderId="7" xfId="0" applyFont="1" applyBorder="1" applyAlignment="1">
      <alignment horizontal="left" vertical="center" wrapText="1"/>
    </xf>
    <xf numFmtId="1" fontId="1" fillId="0" borderId="7" xfId="0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right" vertical="center" shrinkToFit="1"/>
    </xf>
    <xf numFmtId="0" fontId="16" fillId="0" borderId="31" xfId="0" applyNumberFormat="1" applyFont="1" applyBorder="1" applyAlignment="1">
      <alignment horizontal="right" vertical="center" shrinkToFit="1"/>
    </xf>
    <xf numFmtId="0" fontId="16" fillId="0" borderId="9" xfId="0" applyNumberFormat="1" applyFont="1" applyBorder="1" applyAlignment="1">
      <alignment horizontal="right" vertical="center" shrinkToFit="1"/>
    </xf>
    <xf numFmtId="0" fontId="16" fillId="0" borderId="19" xfId="0" applyNumberFormat="1" applyFont="1" applyBorder="1" applyAlignment="1">
      <alignment horizontal="right" vertical="center" shrinkToFit="1"/>
    </xf>
    <xf numFmtId="183" fontId="7" fillId="0" borderId="7" xfId="1" applyNumberFormat="1" applyFont="1" applyBorder="1" applyAlignment="1">
      <alignment horizontal="right" vertical="center" shrinkToFit="1"/>
    </xf>
    <xf numFmtId="178" fontId="7" fillId="0" borderId="31" xfId="1" applyNumberFormat="1" applyFont="1" applyBorder="1" applyAlignment="1">
      <alignment horizontal="center" vertical="center" shrinkToFit="1"/>
    </xf>
    <xf numFmtId="178" fontId="7" fillId="0" borderId="9" xfId="1" applyNumberFormat="1" applyFont="1" applyBorder="1" applyAlignment="1">
      <alignment horizontal="center" vertical="center" shrinkToFit="1"/>
    </xf>
    <xf numFmtId="178" fontId="7" fillId="0" borderId="19" xfId="1" applyNumberFormat="1" applyFont="1" applyBorder="1" applyAlignment="1">
      <alignment horizontal="center" vertical="center" shrinkToFit="1"/>
    </xf>
    <xf numFmtId="1" fontId="18" fillId="0" borderId="7" xfId="0" applyFont="1" applyBorder="1" applyAlignment="1">
      <alignment horizontal="left" vertical="center" wrapText="1"/>
    </xf>
    <xf numFmtId="1" fontId="18" fillId="0" borderId="26" xfId="0" applyFont="1" applyBorder="1" applyAlignment="1">
      <alignment horizontal="left" vertical="center" wrapText="1"/>
    </xf>
    <xf numFmtId="1" fontId="1" fillId="0" borderId="8" xfId="0" applyFont="1" applyBorder="1" applyAlignment="1">
      <alignment horizontal="center" vertical="center"/>
    </xf>
    <xf numFmtId="1" fontId="1" fillId="0" borderId="9" xfId="0" applyFont="1" applyBorder="1" applyAlignment="1">
      <alignment horizontal="center" vertical="center"/>
    </xf>
    <xf numFmtId="1" fontId="1" fillId="0" borderId="19" xfId="0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right" vertical="center"/>
    </xf>
    <xf numFmtId="180" fontId="1" fillId="0" borderId="9" xfId="0" applyNumberFormat="1" applyFont="1" applyBorder="1" applyAlignment="1">
      <alignment horizontal="right" vertical="center"/>
    </xf>
    <xf numFmtId="180" fontId="1" fillId="0" borderId="19" xfId="0" applyNumberFormat="1" applyFont="1" applyBorder="1" applyAlignment="1">
      <alignment horizontal="right" vertical="center"/>
    </xf>
    <xf numFmtId="1" fontId="1" fillId="0" borderId="31" xfId="0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right" vertical="center"/>
    </xf>
    <xf numFmtId="178" fontId="16" fillId="0" borderId="31" xfId="0" applyNumberFormat="1" applyFont="1" applyBorder="1" applyAlignment="1">
      <alignment horizontal="center" vertical="center" shrinkToFit="1"/>
    </xf>
    <xf numFmtId="178" fontId="16" fillId="0" borderId="9" xfId="0" applyNumberFormat="1" applyFont="1" applyBorder="1" applyAlignment="1">
      <alignment horizontal="center" vertical="center" shrinkToFit="1"/>
    </xf>
    <xf numFmtId="178" fontId="16" fillId="0" borderId="19" xfId="0" applyNumberFormat="1" applyFont="1" applyBorder="1" applyAlignment="1">
      <alignment horizontal="center" vertical="center" shrinkToFit="1"/>
    </xf>
    <xf numFmtId="180" fontId="1" fillId="0" borderId="31" xfId="0" applyNumberFormat="1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32" xfId="1" applyNumberFormat="1" applyFont="1" applyBorder="1" applyAlignment="1">
      <alignment horizontal="center" vertical="center" shrinkToFit="1"/>
    </xf>
    <xf numFmtId="180" fontId="1" fillId="0" borderId="11" xfId="1" applyNumberFormat="1" applyFont="1" applyBorder="1" applyAlignment="1">
      <alignment horizontal="center" vertical="center" shrinkToFit="1"/>
    </xf>
    <xf numFmtId="180" fontId="1" fillId="0" borderId="20" xfId="1" applyNumberFormat="1" applyFont="1" applyBorder="1" applyAlignment="1">
      <alignment horizontal="center" vertical="center" shrinkToFit="1"/>
    </xf>
    <xf numFmtId="1" fontId="4" fillId="0" borderId="6" xfId="0" applyFont="1" applyBorder="1" applyAlignment="1">
      <alignment horizontal="center" vertical="center"/>
    </xf>
    <xf numFmtId="1" fontId="4" fillId="0" borderId="7" xfId="0" applyFont="1" applyBorder="1" applyAlignment="1">
      <alignment horizontal="center" vertical="center"/>
    </xf>
    <xf numFmtId="178" fontId="16" fillId="0" borderId="7" xfId="0" applyNumberFormat="1" applyFont="1" applyBorder="1" applyAlignment="1">
      <alignment horizontal="right" vertical="center" shrinkToFit="1"/>
    </xf>
    <xf numFmtId="180" fontId="7" fillId="0" borderId="7" xfId="0" applyNumberFormat="1" applyFont="1" applyBorder="1" applyAlignment="1">
      <alignment horizontal="right" vertical="center" shrinkToFit="1"/>
    </xf>
    <xf numFmtId="1" fontId="1" fillId="0" borderId="26" xfId="0" applyFont="1" applyBorder="1" applyAlignment="1">
      <alignment horizontal="left" vertical="center" wrapText="1"/>
    </xf>
    <xf numFmtId="1" fontId="7" fillId="0" borderId="0" xfId="0" applyFont="1" applyAlignment="1">
      <alignment horizontal="center" vertical="center"/>
    </xf>
    <xf numFmtId="1" fontId="15" fillId="0" borderId="21" xfId="0" applyFont="1" applyBorder="1" applyAlignment="1">
      <alignment horizontal="center"/>
    </xf>
    <xf numFmtId="179" fontId="16" fillId="0" borderId="0" xfId="0" applyNumberFormat="1" applyFont="1" applyAlignment="1">
      <alignment horizontal="distributed" vertical="center"/>
    </xf>
    <xf numFmtId="1" fontId="2" fillId="0" borderId="17" xfId="0" applyFont="1" applyBorder="1" applyAlignment="1">
      <alignment horizontal="center"/>
    </xf>
    <xf numFmtId="1" fontId="15" fillId="0" borderId="33" xfId="0" applyFont="1" applyBorder="1" applyAlignment="1">
      <alignment horizontal="center" vertical="center"/>
    </xf>
    <xf numFmtId="1" fontId="15" fillId="0" borderId="24" xfId="0" applyFont="1" applyBorder="1" applyAlignment="1">
      <alignment horizontal="center" vertical="center"/>
    </xf>
    <xf numFmtId="1" fontId="15" fillId="0" borderId="18" xfId="0" applyFont="1" applyBorder="1" applyAlignment="1">
      <alignment horizontal="center" vertical="center"/>
    </xf>
    <xf numFmtId="1" fontId="22" fillId="0" borderId="0" xfId="0" applyFont="1" applyAlignment="1">
      <alignment horizontal="center"/>
    </xf>
    <xf numFmtId="1" fontId="5" fillId="0" borderId="1" xfId="0" applyFont="1" applyBorder="1" applyAlignment="1">
      <alignment horizontal="distributed" vertical="center"/>
    </xf>
    <xf numFmtId="1" fontId="5" fillId="0" borderId="12" xfId="0" applyFont="1" applyBorder="1" applyAlignment="1">
      <alignment horizontal="distributed" vertical="center"/>
    </xf>
    <xf numFmtId="1" fontId="5" fillId="0" borderId="18" xfId="0" applyFont="1" applyBorder="1" applyAlignment="1">
      <alignment horizontal="distributed" vertical="center"/>
    </xf>
    <xf numFmtId="1" fontId="1" fillId="0" borderId="3" xfId="0" applyFont="1" applyBorder="1" applyAlignment="1">
      <alignment horizontal="center" vertical="center"/>
    </xf>
    <xf numFmtId="1" fontId="1" fillId="0" borderId="33" xfId="0" applyFont="1" applyBorder="1" applyAlignment="1">
      <alignment horizontal="center" vertical="center"/>
    </xf>
    <xf numFmtId="1" fontId="1" fillId="0" borderId="12" xfId="0" applyFont="1" applyBorder="1" applyAlignment="1">
      <alignment horizontal="center" vertical="center"/>
    </xf>
    <xf numFmtId="1" fontId="1" fillId="0" borderId="18" xfId="0" applyFont="1" applyBorder="1" applyAlignment="1">
      <alignment horizontal="center" vertical="center"/>
    </xf>
    <xf numFmtId="1" fontId="1" fillId="0" borderId="22" xfId="0" applyFont="1" applyBorder="1" applyAlignment="1">
      <alignment horizontal="center" vertical="center"/>
    </xf>
    <xf numFmtId="1" fontId="1" fillId="0" borderId="2" xfId="0" applyFont="1" applyBorder="1" applyAlignment="1">
      <alignment horizontal="center" vertical="center"/>
    </xf>
    <xf numFmtId="1" fontId="1" fillId="0" borderId="3" xfId="0" applyFont="1" applyBorder="1" applyAlignment="1">
      <alignment horizontal="center" vertical="center" shrinkToFit="1"/>
    </xf>
    <xf numFmtId="1" fontId="15" fillId="0" borderId="13" xfId="0" applyFont="1" applyBorder="1" applyAlignment="1">
      <alignment horizontal="left" vertical="center" wrapText="1"/>
    </xf>
    <xf numFmtId="1" fontId="15" fillId="0" borderId="14" xfId="0" applyFont="1" applyBorder="1" applyAlignment="1">
      <alignment horizontal="left" vertical="center" wrapText="1"/>
    </xf>
    <xf numFmtId="1" fontId="1" fillId="0" borderId="14" xfId="0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right" vertical="center" shrinkToFit="1"/>
    </xf>
    <xf numFmtId="183" fontId="7" fillId="0" borderId="14" xfId="1" applyNumberFormat="1" applyFont="1" applyBorder="1" applyAlignment="1">
      <alignment horizontal="right" vertical="center" shrinkToFit="1"/>
    </xf>
    <xf numFmtId="1" fontId="17" fillId="0" borderId="5" xfId="0" applyFont="1" applyBorder="1" applyAlignment="1">
      <alignment horizontal="left" vertical="center" wrapText="1"/>
    </xf>
    <xf numFmtId="1" fontId="17" fillId="0" borderId="25" xfId="0" applyFont="1" applyBorder="1" applyAlignment="1">
      <alignment horizontal="left" vertical="center" wrapText="1"/>
    </xf>
    <xf numFmtId="1" fontId="15" fillId="0" borderId="6" xfId="0" applyFont="1" applyBorder="1" applyAlignment="1">
      <alignment horizontal="left" vertical="center" wrapText="1"/>
    </xf>
    <xf numFmtId="1" fontId="15" fillId="0" borderId="7" xfId="0" applyFont="1" applyBorder="1" applyAlignment="1">
      <alignment horizontal="left" vertical="center" wrapText="1"/>
    </xf>
    <xf numFmtId="1" fontId="15" fillId="0" borderId="7" xfId="0" applyFont="1" applyBorder="1" applyAlignment="1">
      <alignment horizontal="center" vertical="center"/>
    </xf>
    <xf numFmtId="1" fontId="19" fillId="0" borderId="7" xfId="0" applyFont="1" applyBorder="1" applyAlignment="1">
      <alignment horizontal="left" vertical="center" wrapText="1"/>
    </xf>
    <xf numFmtId="1" fontId="19" fillId="0" borderId="26" xfId="0" applyFont="1" applyBorder="1" applyAlignment="1">
      <alignment horizontal="left" vertical="center" wrapText="1"/>
    </xf>
    <xf numFmtId="178" fontId="7" fillId="0" borderId="28" xfId="1" applyNumberFormat="1" applyFont="1" applyBorder="1" applyAlignment="1">
      <alignment horizontal="center" vertical="center" shrinkToFit="1"/>
    </xf>
    <xf numFmtId="178" fontId="7" fillId="0" borderId="29" xfId="1" applyNumberFormat="1" applyFont="1" applyBorder="1" applyAlignment="1">
      <alignment horizontal="center" vertical="center" shrinkToFit="1"/>
    </xf>
    <xf numFmtId="178" fontId="7" fillId="0" borderId="30" xfId="1" applyNumberFormat="1" applyFont="1" applyBorder="1" applyAlignment="1">
      <alignment horizontal="center" vertical="center" shrinkToFit="1"/>
    </xf>
    <xf numFmtId="178" fontId="16" fillId="0" borderId="28" xfId="0" applyNumberFormat="1" applyFont="1" applyBorder="1" applyAlignment="1">
      <alignment horizontal="center" vertical="center" shrinkToFit="1"/>
    </xf>
    <xf numFmtId="178" fontId="16" fillId="0" borderId="29" xfId="0" applyNumberFormat="1" applyFont="1" applyBorder="1" applyAlignment="1">
      <alignment horizontal="center" vertical="center" shrinkToFit="1"/>
    </xf>
    <xf numFmtId="178" fontId="16" fillId="0" borderId="30" xfId="0" applyNumberFormat="1" applyFont="1" applyBorder="1" applyAlignment="1">
      <alignment horizontal="center" vertical="center" shrinkToFit="1"/>
    </xf>
    <xf numFmtId="0" fontId="16" fillId="0" borderId="28" xfId="0" applyNumberFormat="1" applyFont="1" applyBorder="1" applyAlignment="1">
      <alignment horizontal="right" vertical="center" shrinkToFit="1"/>
    </xf>
    <xf numFmtId="0" fontId="16" fillId="0" borderId="29" xfId="0" applyNumberFormat="1" applyFont="1" applyBorder="1" applyAlignment="1">
      <alignment horizontal="right" vertical="center" shrinkToFit="1"/>
    </xf>
    <xf numFmtId="0" fontId="16" fillId="0" borderId="30" xfId="0" applyNumberFormat="1" applyFont="1" applyBorder="1" applyAlignment="1">
      <alignment horizontal="right" vertical="center" shrinkToFit="1"/>
    </xf>
    <xf numFmtId="178" fontId="7" fillId="0" borderId="32" xfId="1" applyNumberFormat="1" applyFont="1" applyBorder="1" applyAlignment="1">
      <alignment horizontal="center" vertical="center" shrinkToFit="1"/>
    </xf>
    <xf numFmtId="178" fontId="7" fillId="0" borderId="11" xfId="1" applyNumberFormat="1" applyFont="1" applyBorder="1" applyAlignment="1">
      <alignment horizontal="center" vertical="center" shrinkToFit="1"/>
    </xf>
    <xf numFmtId="178" fontId="7" fillId="0" borderId="20" xfId="1" applyNumberFormat="1" applyFont="1" applyBorder="1" applyAlignment="1">
      <alignment horizontal="center" vertical="center" shrinkToFit="1"/>
    </xf>
    <xf numFmtId="178" fontId="7" fillId="0" borderId="33" xfId="0" applyNumberFormat="1" applyFont="1" applyBorder="1" applyAlignment="1">
      <alignment horizontal="center" vertical="center" shrinkToFit="1"/>
    </xf>
    <xf numFmtId="178" fontId="7" fillId="0" borderId="12" xfId="0" applyNumberFormat="1" applyFont="1" applyBorder="1" applyAlignment="1">
      <alignment horizontal="center"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1" fontId="4" fillId="0" borderId="1" xfId="0" applyFont="1" applyBorder="1" applyAlignment="1">
      <alignment horizontal="center" vertical="center"/>
    </xf>
    <xf numFmtId="1" fontId="4" fillId="0" borderId="12" xfId="0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right" vertical="center" shrinkToFit="1"/>
    </xf>
    <xf numFmtId="180" fontId="7" fillId="0" borderId="3" xfId="0" applyNumberFormat="1" applyFont="1" applyBorder="1" applyAlignment="1">
      <alignment horizontal="right" vertical="center" shrinkToFit="1"/>
    </xf>
    <xf numFmtId="1" fontId="1" fillId="0" borderId="3" xfId="0" applyFont="1" applyBorder="1" applyAlignment="1">
      <alignment horizontal="left" vertical="center" wrapText="1"/>
    </xf>
    <xf numFmtId="1" fontId="1" fillId="0" borderId="22" xfId="0" applyFont="1" applyBorder="1" applyAlignment="1">
      <alignment horizontal="left" vertical="center" wrapText="1"/>
    </xf>
    <xf numFmtId="180" fontId="16" fillId="0" borderId="31" xfId="0" applyNumberFormat="1" applyFont="1" applyBorder="1" applyAlignment="1">
      <alignment horizontal="center" vertical="center" shrinkToFit="1"/>
    </xf>
    <xf numFmtId="180" fontId="16" fillId="0" borderId="9" xfId="0" applyNumberFormat="1" applyFont="1" applyBorder="1" applyAlignment="1">
      <alignment horizontal="center" vertical="center" shrinkToFit="1"/>
    </xf>
    <xf numFmtId="180" fontId="16" fillId="0" borderId="19" xfId="0" applyNumberFormat="1" applyFont="1" applyBorder="1" applyAlignment="1">
      <alignment horizontal="center" vertical="center" shrinkToFit="1"/>
    </xf>
    <xf numFmtId="180" fontId="7" fillId="0" borderId="31" xfId="0" applyNumberFormat="1" applyFont="1" applyBorder="1" applyAlignment="1">
      <alignment horizontal="center" vertical="center" shrinkToFit="1"/>
    </xf>
    <xf numFmtId="180" fontId="7" fillId="0" borderId="9" xfId="0" applyNumberFormat="1" applyFont="1" applyBorder="1" applyAlignment="1">
      <alignment horizontal="center" vertical="center" shrinkToFit="1"/>
    </xf>
    <xf numFmtId="180" fontId="7" fillId="0" borderId="19" xfId="0" applyNumberFormat="1" applyFont="1" applyBorder="1" applyAlignment="1">
      <alignment horizontal="center" vertical="center" shrinkToFit="1"/>
    </xf>
    <xf numFmtId="180" fontId="7" fillId="0" borderId="32" xfId="0" applyNumberFormat="1" applyFont="1" applyBorder="1" applyAlignment="1">
      <alignment horizontal="center" vertical="center" shrinkToFit="1"/>
    </xf>
    <xf numFmtId="180" fontId="7" fillId="0" borderId="11" xfId="0" applyNumberFormat="1" applyFont="1" applyBorder="1" applyAlignment="1">
      <alignment horizontal="center" vertical="center" shrinkToFit="1"/>
    </xf>
    <xf numFmtId="180" fontId="7" fillId="0" borderId="20" xfId="0" applyNumberFormat="1" applyFont="1" applyBorder="1" applyAlignment="1">
      <alignment horizontal="center" vertical="center" shrinkToFit="1"/>
    </xf>
    <xf numFmtId="180" fontId="7" fillId="0" borderId="12" xfId="0" applyNumberFormat="1" applyFont="1" applyBorder="1" applyAlignment="1">
      <alignment horizontal="center" vertical="center" shrinkToFit="1"/>
    </xf>
    <xf numFmtId="180" fontId="7" fillId="0" borderId="18" xfId="0" applyNumberFormat="1" applyFont="1" applyBorder="1" applyAlignment="1">
      <alignment horizontal="center" vertical="center" shrinkToFit="1"/>
    </xf>
    <xf numFmtId="1" fontId="1" fillId="0" borderId="6" xfId="0" applyFont="1" applyBorder="1" applyAlignment="1">
      <alignment horizontal="left" vertical="center" indent="6"/>
    </xf>
    <xf numFmtId="1" fontId="1" fillId="0" borderId="7" xfId="0" applyFont="1" applyBorder="1" applyAlignment="1">
      <alignment horizontal="left" vertical="center" indent="6"/>
    </xf>
    <xf numFmtId="180" fontId="1" fillId="0" borderId="7" xfId="0" applyNumberFormat="1" applyFont="1" applyBorder="1" applyAlignment="1">
      <alignment horizontal="right" vertical="center"/>
    </xf>
    <xf numFmtId="180" fontId="1" fillId="0" borderId="7" xfId="0" applyNumberFormat="1" applyFont="1" applyBorder="1" applyAlignment="1">
      <alignment horizontal="right" vertical="center" shrinkToFit="1"/>
    </xf>
    <xf numFmtId="1" fontId="1" fillId="0" borderId="15" xfId="0" applyFont="1" applyBorder="1" applyAlignment="1">
      <alignment horizontal="left" vertical="center" indent="6"/>
    </xf>
    <xf numFmtId="1" fontId="1" fillId="0" borderId="16" xfId="0" applyFont="1" applyBorder="1" applyAlignment="1">
      <alignment horizontal="left" vertical="center" indent="6"/>
    </xf>
    <xf numFmtId="180" fontId="1" fillId="0" borderId="16" xfId="1" applyNumberFormat="1" applyFont="1" applyBorder="1" applyAlignment="1">
      <alignment horizontal="right" vertical="center"/>
    </xf>
    <xf numFmtId="180" fontId="1" fillId="0" borderId="16" xfId="1" applyNumberFormat="1" applyFont="1" applyBorder="1" applyAlignment="1">
      <alignment horizontal="right" vertical="center" shrinkToFit="1"/>
    </xf>
    <xf numFmtId="180" fontId="1" fillId="0" borderId="16" xfId="0" applyNumberFormat="1" applyFont="1" applyBorder="1" applyAlignment="1">
      <alignment horizontal="right" vertical="center" shrinkToFit="1"/>
    </xf>
    <xf numFmtId="1" fontId="1" fillId="0" borderId="23" xfId="0" applyFont="1" applyBorder="1" applyAlignment="1">
      <alignment horizontal="left" vertical="center" wrapText="1"/>
    </xf>
    <xf numFmtId="1" fontId="1" fillId="0" borderId="27" xfId="0" applyFont="1" applyBorder="1" applyAlignment="1">
      <alignment horizontal="left" vertical="center" wrapText="1"/>
    </xf>
    <xf numFmtId="1" fontId="1" fillId="0" borderId="37" xfId="0" applyFont="1" applyBorder="1" applyAlignment="1">
      <alignment horizontal="center" vertical="center"/>
    </xf>
    <xf numFmtId="1" fontId="1" fillId="0" borderId="29" xfId="0" applyFont="1" applyBorder="1" applyAlignment="1">
      <alignment horizontal="center" vertical="center"/>
    </xf>
    <xf numFmtId="1" fontId="1" fillId="0" borderId="30" xfId="0" applyFont="1" applyBorder="1" applyAlignment="1">
      <alignment horizontal="center" vertical="center"/>
    </xf>
    <xf numFmtId="1" fontId="1" fillId="0" borderId="28" xfId="0" applyFont="1" applyBorder="1" applyAlignment="1">
      <alignment horizontal="center" vertical="center"/>
    </xf>
    <xf numFmtId="1" fontId="1" fillId="0" borderId="34" xfId="0" applyFont="1" applyBorder="1" applyAlignment="1">
      <alignment horizontal="center" vertical="center"/>
    </xf>
    <xf numFmtId="1" fontId="1" fillId="0" borderId="10" xfId="0" applyFont="1" applyBorder="1" applyAlignment="1">
      <alignment horizontal="center" vertical="center"/>
    </xf>
    <xf numFmtId="1" fontId="1" fillId="0" borderId="11" xfId="0" applyFont="1" applyBorder="1" applyAlignment="1">
      <alignment horizontal="center" vertical="center"/>
    </xf>
    <xf numFmtId="1" fontId="1" fillId="0" borderId="20" xfId="0" applyFont="1" applyBorder="1" applyAlignment="1">
      <alignment horizontal="center" vertical="center"/>
    </xf>
    <xf numFmtId="1" fontId="15" fillId="0" borderId="8" xfId="0" applyFont="1" applyBorder="1" applyAlignment="1">
      <alignment horizontal="center" vertical="center"/>
    </xf>
    <xf numFmtId="1" fontId="15" fillId="0" borderId="9" xfId="0" applyFont="1" applyBorder="1" applyAlignment="1">
      <alignment horizontal="center" vertical="center"/>
    </xf>
    <xf numFmtId="1" fontId="15" fillId="0" borderId="19" xfId="0" applyFont="1" applyBorder="1" applyAlignment="1">
      <alignment horizontal="center" vertical="center"/>
    </xf>
    <xf numFmtId="182" fontId="1" fillId="0" borderId="32" xfId="0" applyNumberFormat="1" applyFont="1" applyBorder="1" applyAlignment="1">
      <alignment horizontal="right" vertical="center"/>
    </xf>
    <xf numFmtId="182" fontId="1" fillId="0" borderId="11" xfId="0" applyNumberFormat="1" applyFont="1" applyBorder="1" applyAlignment="1">
      <alignment horizontal="right" vertical="center"/>
    </xf>
    <xf numFmtId="182" fontId="1" fillId="0" borderId="20" xfId="0" applyNumberFormat="1" applyFont="1" applyBorder="1" applyAlignment="1">
      <alignment horizontal="right" vertical="center"/>
    </xf>
    <xf numFmtId="1" fontId="1" fillId="0" borderId="32" xfId="0" applyFont="1" applyBorder="1" applyAlignment="1">
      <alignment horizontal="center" vertical="center"/>
    </xf>
    <xf numFmtId="182" fontId="1" fillId="0" borderId="38" xfId="0" applyNumberFormat="1" applyFont="1" applyBorder="1" applyAlignment="1">
      <alignment horizontal="right" vertical="center"/>
    </xf>
    <xf numFmtId="1" fontId="1" fillId="0" borderId="36" xfId="0" applyFont="1" applyBorder="1" applyAlignment="1">
      <alignment horizontal="center" vertical="center"/>
    </xf>
    <xf numFmtId="180" fontId="15" fillId="0" borderId="31" xfId="0" applyNumberFormat="1" applyFont="1" applyBorder="1" applyAlignment="1">
      <alignment horizontal="right" vertical="center"/>
    </xf>
    <xf numFmtId="180" fontId="15" fillId="0" borderId="9" xfId="0" applyNumberFormat="1" applyFont="1" applyBorder="1" applyAlignment="1">
      <alignment horizontal="right" vertical="center"/>
    </xf>
    <xf numFmtId="180" fontId="15" fillId="0" borderId="19" xfId="0" applyNumberFormat="1" applyFont="1" applyBorder="1" applyAlignment="1">
      <alignment horizontal="right" vertical="center"/>
    </xf>
    <xf numFmtId="1" fontId="15" fillId="0" borderId="31" xfId="0" applyFont="1" applyBorder="1" applyAlignment="1">
      <alignment horizontal="center" vertical="center"/>
    </xf>
    <xf numFmtId="180" fontId="15" fillId="0" borderId="36" xfId="0" applyNumberFormat="1" applyFont="1" applyBorder="1" applyAlignment="1">
      <alignment horizontal="right" vertical="center"/>
    </xf>
    <xf numFmtId="1" fontId="24" fillId="0" borderId="35" xfId="0" applyFont="1" applyBorder="1" applyAlignment="1">
      <alignment horizontal="left" vertical="center" indent="1" shrinkToFit="1"/>
    </xf>
    <xf numFmtId="1" fontId="24" fillId="0" borderId="0" xfId="0" applyFont="1" applyBorder="1" applyAlignment="1">
      <alignment horizontal="left" vertical="center" indent="1" shrinkToFit="1"/>
    </xf>
    <xf numFmtId="1" fontId="24" fillId="0" borderId="41" xfId="0" applyFont="1" applyBorder="1" applyAlignment="1">
      <alignment horizontal="left" vertical="center" indent="1" shrinkToFit="1"/>
    </xf>
    <xf numFmtId="1" fontId="18" fillId="0" borderId="5" xfId="0" applyFont="1" applyBorder="1" applyAlignment="1">
      <alignment horizontal="left" vertical="center" wrapText="1"/>
    </xf>
    <xf numFmtId="1" fontId="18" fillId="0" borderId="25" xfId="0" applyFont="1" applyBorder="1" applyAlignment="1">
      <alignment horizontal="left" vertical="center" wrapText="1"/>
    </xf>
    <xf numFmtId="1" fontId="1" fillId="0" borderId="5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right" vertical="center" shrinkToFit="1"/>
    </xf>
    <xf numFmtId="178" fontId="7" fillId="0" borderId="31" xfId="0" applyNumberFormat="1" applyFont="1" applyBorder="1" applyAlignment="1">
      <alignment horizontal="center" vertical="center" shrinkToFit="1"/>
    </xf>
    <xf numFmtId="178" fontId="7" fillId="0" borderId="9" xfId="0" applyNumberFormat="1" applyFont="1" applyBorder="1" applyAlignment="1">
      <alignment horizontal="center" vertical="center" shrinkToFit="1"/>
    </xf>
    <xf numFmtId="178" fontId="7" fillId="0" borderId="19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right" vertical="center" shrinkToFit="1"/>
    </xf>
    <xf numFmtId="0" fontId="7" fillId="0" borderId="9" xfId="0" applyNumberFormat="1" applyFont="1" applyBorder="1" applyAlignment="1">
      <alignment horizontal="right" vertical="center" shrinkToFit="1"/>
    </xf>
    <xf numFmtId="0" fontId="7" fillId="0" borderId="19" xfId="0" applyNumberFormat="1" applyFont="1" applyBorder="1" applyAlignment="1">
      <alignment horizontal="right" vertical="center" shrinkToFit="1"/>
    </xf>
    <xf numFmtId="180" fontId="7" fillId="0" borderId="31" xfId="1" applyNumberFormat="1" applyFont="1" applyBorder="1" applyAlignment="1">
      <alignment horizontal="right" vertical="center" shrinkToFit="1"/>
    </xf>
    <xf numFmtId="180" fontId="7" fillId="0" borderId="9" xfId="1" applyNumberFormat="1" applyFont="1" applyBorder="1" applyAlignment="1">
      <alignment horizontal="right" vertical="center" shrinkToFit="1"/>
    </xf>
    <xf numFmtId="180" fontId="7" fillId="0" borderId="19" xfId="1" applyNumberFormat="1" applyFont="1" applyBorder="1" applyAlignment="1">
      <alignment horizontal="right" vertical="center" shrinkToFit="1"/>
    </xf>
    <xf numFmtId="1" fontId="1" fillId="0" borderId="21" xfId="0" applyFont="1" applyBorder="1" applyAlignment="1">
      <alignment horizontal="center"/>
    </xf>
    <xf numFmtId="179" fontId="7" fillId="0" borderId="0" xfId="0" applyNumberFormat="1" applyFont="1" applyAlignment="1">
      <alignment horizontal="distributed" vertical="center"/>
    </xf>
    <xf numFmtId="1" fontId="23" fillId="0" borderId="3" xfId="0" applyFont="1" applyBorder="1" applyAlignment="1">
      <alignment horizontal="center" vertical="center"/>
    </xf>
    <xf numFmtId="1" fontId="24" fillId="0" borderId="42" xfId="0" applyFont="1" applyBorder="1" applyAlignment="1">
      <alignment horizontal="left" vertical="center" indent="1" shrinkToFit="1"/>
    </xf>
    <xf numFmtId="1" fontId="24" fillId="0" borderId="21" xfId="0" applyFont="1" applyBorder="1" applyAlignment="1">
      <alignment horizontal="left" vertical="center" indent="1" shrinkToFit="1"/>
    </xf>
    <xf numFmtId="1" fontId="24" fillId="0" borderId="43" xfId="0" applyFont="1" applyBorder="1" applyAlignment="1">
      <alignment horizontal="left" vertical="center" indent="1" shrinkToFit="1"/>
    </xf>
    <xf numFmtId="1" fontId="23" fillId="0" borderId="33" xfId="0" applyFont="1" applyBorder="1" applyAlignment="1">
      <alignment horizontal="center" vertical="center"/>
    </xf>
    <xf numFmtId="1" fontId="23" fillId="0" borderId="18" xfId="0" applyFont="1" applyBorder="1" applyAlignment="1">
      <alignment horizontal="center" vertical="center"/>
    </xf>
    <xf numFmtId="1" fontId="23" fillId="0" borderId="24" xfId="0" applyFont="1" applyBorder="1" applyAlignment="1">
      <alignment horizontal="center" vertical="center"/>
    </xf>
    <xf numFmtId="1" fontId="1" fillId="0" borderId="4" xfId="0" applyFont="1" applyBorder="1" applyAlignment="1">
      <alignment horizontal="left" vertical="center" wrapText="1"/>
    </xf>
    <xf numFmtId="1" fontId="1" fillId="0" borderId="5" xfId="0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shrinkToFit="1"/>
    </xf>
    <xf numFmtId="0" fontId="7" fillId="0" borderId="28" xfId="0" applyNumberFormat="1" applyFont="1" applyBorder="1" applyAlignment="1">
      <alignment horizontal="right" vertical="center" shrinkToFit="1"/>
    </xf>
    <xf numFmtId="0" fontId="7" fillId="0" borderId="29" xfId="0" applyNumberFormat="1" applyFont="1" applyBorder="1" applyAlignment="1">
      <alignment horizontal="right" vertical="center" shrinkToFit="1"/>
    </xf>
    <xf numFmtId="0" fontId="7" fillId="0" borderId="30" xfId="0" applyNumberFormat="1" applyFont="1" applyBorder="1" applyAlignment="1">
      <alignment horizontal="right" vertical="center" shrinkToFit="1"/>
    </xf>
    <xf numFmtId="180" fontId="7" fillId="0" borderId="28" xfId="1" applyNumberFormat="1" applyFont="1" applyBorder="1" applyAlignment="1">
      <alignment horizontal="right" vertical="center" shrinkToFit="1"/>
    </xf>
    <xf numFmtId="180" fontId="7" fillId="0" borderId="29" xfId="1" applyNumberFormat="1" applyFont="1" applyBorder="1" applyAlignment="1">
      <alignment horizontal="right" vertical="center" shrinkToFit="1"/>
    </xf>
    <xf numFmtId="180" fontId="7" fillId="0" borderId="30" xfId="1" applyNumberFormat="1" applyFont="1" applyBorder="1" applyAlignment="1">
      <alignment horizontal="right" vertical="center" shrinkToFit="1"/>
    </xf>
    <xf numFmtId="178" fontId="7" fillId="0" borderId="28" xfId="0" applyNumberFormat="1" applyFont="1" applyBorder="1" applyAlignment="1">
      <alignment horizontal="center" vertical="center" shrinkToFit="1"/>
    </xf>
    <xf numFmtId="178" fontId="7" fillId="0" borderId="29" xfId="0" applyNumberFormat="1" applyFont="1" applyBorder="1" applyAlignment="1">
      <alignment horizontal="center" vertical="center" shrinkToFit="1"/>
    </xf>
    <xf numFmtId="178" fontId="7" fillId="0" borderId="30" xfId="0" applyNumberFormat="1" applyFont="1" applyBorder="1" applyAlignment="1">
      <alignment horizontal="center" vertical="center" shrinkToFit="1"/>
    </xf>
    <xf numFmtId="178" fontId="7" fillId="0" borderId="12" xfId="0" applyNumberFormat="1" applyFont="1" applyBorder="1" applyAlignment="1">
      <alignment horizontal="right" vertical="center" shrinkToFit="1"/>
    </xf>
    <xf numFmtId="178" fontId="7" fillId="0" borderId="18" xfId="0" applyNumberFormat="1" applyFont="1" applyBorder="1" applyAlignment="1">
      <alignment horizontal="right" vertical="center" shrinkToFit="1"/>
    </xf>
    <xf numFmtId="1" fontId="4" fillId="0" borderId="8" xfId="0" applyFont="1" applyBorder="1" applyAlignment="1">
      <alignment horizontal="center" vertical="center"/>
    </xf>
    <xf numFmtId="1" fontId="4" fillId="0" borderId="9" xfId="0" applyFont="1" applyBorder="1" applyAlignment="1">
      <alignment horizontal="center" vertical="center"/>
    </xf>
    <xf numFmtId="1" fontId="1" fillId="0" borderId="8" xfId="0" applyFont="1" applyBorder="1" applyAlignment="1">
      <alignment horizontal="left" vertical="center" indent="6"/>
    </xf>
    <xf numFmtId="1" fontId="1" fillId="0" borderId="9" xfId="0" applyFont="1" applyBorder="1" applyAlignment="1">
      <alignment horizontal="left" vertical="center" indent="6"/>
    </xf>
    <xf numFmtId="1" fontId="1" fillId="0" borderId="10" xfId="0" applyFont="1" applyBorder="1" applyAlignment="1">
      <alignment horizontal="left" vertical="center" indent="6"/>
    </xf>
    <xf numFmtId="1" fontId="1" fillId="0" borderId="11" xfId="0" applyFont="1" applyBorder="1" applyAlignment="1">
      <alignment horizontal="left" vertical="center" indent="6"/>
    </xf>
    <xf numFmtId="180" fontId="1" fillId="0" borderId="11" xfId="1" applyNumberFormat="1" applyFont="1" applyBorder="1" applyAlignment="1">
      <alignment horizontal="right" vertical="center"/>
    </xf>
    <xf numFmtId="180" fontId="1" fillId="0" borderId="11" xfId="1" applyNumberFormat="1" applyFont="1" applyBorder="1" applyAlignment="1">
      <alignment horizontal="right" vertical="center" shrinkToFit="1"/>
    </xf>
    <xf numFmtId="178" fontId="7" fillId="0" borderId="11" xfId="0" applyNumberFormat="1" applyFont="1" applyBorder="1" applyAlignment="1">
      <alignment horizontal="right" vertical="center" shrinkToFit="1"/>
    </xf>
    <xf numFmtId="178" fontId="7" fillId="0" borderId="20" xfId="0" applyNumberFormat="1" applyFont="1" applyBorder="1" applyAlignment="1">
      <alignment horizontal="right" vertical="center" shrinkToFit="1"/>
    </xf>
    <xf numFmtId="1" fontId="4" fillId="0" borderId="19" xfId="0" applyFont="1" applyBorder="1" applyAlignment="1">
      <alignment horizontal="center" vertical="center"/>
    </xf>
    <xf numFmtId="177" fontId="1" fillId="0" borderId="11" xfId="1" applyNumberFormat="1" applyFont="1" applyBorder="1" applyAlignment="1">
      <alignment horizontal="center" vertical="center" shrinkToFit="1"/>
    </xf>
    <xf numFmtId="177" fontId="1" fillId="0" borderId="9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right" vertical="center" shrinkToFit="1"/>
    </xf>
    <xf numFmtId="178" fontId="7" fillId="0" borderId="19" xfId="0" applyNumberFormat="1" applyFont="1" applyBorder="1" applyAlignment="1">
      <alignment horizontal="right" vertical="center" shrinkToFit="1"/>
    </xf>
    <xf numFmtId="180" fontId="1" fillId="0" borderId="32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right" vertical="center"/>
    </xf>
    <xf numFmtId="180" fontId="1" fillId="0" borderId="38" xfId="0" applyNumberFormat="1" applyFont="1" applyBorder="1" applyAlignment="1">
      <alignment horizontal="right" vertical="center"/>
    </xf>
    <xf numFmtId="1" fontId="1" fillId="0" borderId="15" xfId="0" applyFont="1" applyBorder="1" applyAlignment="1">
      <alignment horizontal="center" vertical="center"/>
    </xf>
    <xf numFmtId="1" fontId="1" fillId="0" borderId="16" xfId="0" applyFont="1" applyBorder="1" applyAlignment="1">
      <alignment horizontal="center" vertical="center"/>
    </xf>
    <xf numFmtId="1" fontId="1" fillId="0" borderId="6" xfId="0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right" vertical="center"/>
    </xf>
    <xf numFmtId="180" fontId="7" fillId="0" borderId="7" xfId="1" applyNumberFormat="1" applyFont="1" applyBorder="1" applyAlignment="1">
      <alignment horizontal="right" vertical="center" shrinkToFit="1"/>
    </xf>
    <xf numFmtId="181" fontId="1" fillId="0" borderId="12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right" vertical="center" shrinkToFit="1"/>
    </xf>
    <xf numFmtId="181" fontId="1" fillId="0" borderId="9" xfId="0" applyNumberFormat="1" applyFont="1" applyBorder="1" applyAlignment="1">
      <alignment horizontal="center" vertical="center"/>
    </xf>
    <xf numFmtId="181" fontId="7" fillId="0" borderId="9" xfId="0" applyNumberFormat="1" applyFont="1" applyBorder="1" applyAlignment="1">
      <alignment horizontal="right" vertical="center" shrinkToFit="1"/>
    </xf>
    <xf numFmtId="181" fontId="7" fillId="0" borderId="19" xfId="0" applyNumberFormat="1" applyFont="1" applyBorder="1" applyAlignment="1">
      <alignment horizontal="right" vertical="center" shrinkToFit="1"/>
    </xf>
    <xf numFmtId="181" fontId="1" fillId="0" borderId="11" xfId="1" applyNumberFormat="1" applyFont="1" applyBorder="1" applyAlignment="1">
      <alignment horizontal="center" vertical="center" shrinkToFit="1"/>
    </xf>
    <xf numFmtId="181" fontId="7" fillId="0" borderId="11" xfId="0" applyNumberFormat="1" applyFont="1" applyBorder="1" applyAlignment="1">
      <alignment horizontal="right" vertical="center" shrinkToFit="1"/>
    </xf>
    <xf numFmtId="181" fontId="7" fillId="0" borderId="20" xfId="0" applyNumberFormat="1" applyFont="1" applyBorder="1" applyAlignment="1">
      <alignment horizontal="right" vertical="center" shrinkToFit="1"/>
    </xf>
    <xf numFmtId="180" fontId="7" fillId="0" borderId="9" xfId="0" applyNumberFormat="1" applyFont="1" applyBorder="1" applyAlignment="1">
      <alignment horizontal="right" vertical="center" shrinkToFit="1"/>
    </xf>
    <xf numFmtId="180" fontId="7" fillId="0" borderId="19" xfId="0" applyNumberFormat="1" applyFont="1" applyBorder="1" applyAlignment="1">
      <alignment horizontal="right" vertical="center" shrinkToFit="1"/>
    </xf>
    <xf numFmtId="180" fontId="7" fillId="0" borderId="5" xfId="1" applyNumberFormat="1" applyFont="1" applyBorder="1" applyAlignment="1">
      <alignment horizontal="right" vertical="center" shrinkToFit="1"/>
    </xf>
    <xf numFmtId="181" fontId="7" fillId="0" borderId="18" xfId="0" applyNumberFormat="1" applyFont="1" applyBorder="1" applyAlignment="1">
      <alignment horizontal="right" vertical="center" shrinkToFit="1"/>
    </xf>
  </cellXfs>
  <cellStyles count="15">
    <cellStyle name="STYL0 - スタイル1" xfId="7"/>
    <cellStyle name="STYL1 - スタイル2" xfId="8"/>
    <cellStyle name="STYL2 - スタイル3" xfId="9"/>
    <cellStyle name="STYL3 - スタイル4" xfId="10"/>
    <cellStyle name="STYL4 - スタイル5" xfId="3"/>
    <cellStyle name="STYL5 - スタイル6" xfId="6"/>
    <cellStyle name="STYL6 - スタイル7" xfId="11"/>
    <cellStyle name="STYL7 - スタイル8" xfId="4"/>
    <cellStyle name="桁区切り [0.00]" xfId="1" builtinId="3"/>
    <cellStyle name="桁区切り 2" xfId="5"/>
    <cellStyle name="標準" xfId="0" builtinId="0"/>
    <cellStyle name="標準 2" xfId="12"/>
    <cellStyle name="標準 3" xfId="13"/>
    <cellStyle name="標準 4" xfId="2"/>
    <cellStyle name="標準 5" xfId="14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95250</xdr:colOff>
      <xdr:row>14</xdr:row>
      <xdr:rowOff>190501</xdr:rowOff>
    </xdr:from>
    <xdr:to>
      <xdr:col>38</xdr:col>
      <xdr:colOff>0</xdr:colOff>
      <xdr:row>16</xdr:row>
      <xdr:rowOff>133350</xdr:rowOff>
    </xdr:to>
    <xdr:sp macro="" textlink="">
      <xdr:nvSpPr>
        <xdr:cNvPr id="2" name="正方形/長方形 1"/>
        <xdr:cNvSpPr/>
      </xdr:nvSpPr>
      <xdr:spPr bwMode="auto">
        <a:xfrm>
          <a:off x="7038975" y="3286126"/>
          <a:ext cx="704850" cy="676274"/>
        </a:xfrm>
        <a:prstGeom prst="rect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161925</xdr:colOff>
      <xdr:row>13</xdr:row>
      <xdr:rowOff>19050</xdr:rowOff>
    </xdr:from>
    <xdr:to>
      <xdr:col>38</xdr:col>
      <xdr:colOff>133350</xdr:colOff>
      <xdr:row>14</xdr:row>
      <xdr:rowOff>171449</xdr:rowOff>
    </xdr:to>
    <xdr:sp macro="" textlink="">
      <xdr:nvSpPr>
        <xdr:cNvPr id="3" name="正方形/長方形 2"/>
        <xdr:cNvSpPr/>
      </xdr:nvSpPr>
      <xdr:spPr bwMode="auto">
        <a:xfrm>
          <a:off x="6905625" y="2933700"/>
          <a:ext cx="971550" cy="333374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未払金整理簿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照合済印</a:t>
          </a: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K10" sqref="K10"/>
    </sheetView>
  </sheetViews>
  <sheetFormatPr defaultRowHeight="14.25"/>
  <cols>
    <col min="1" max="1" width="7.125" style="17" customWidth="1"/>
    <col min="2" max="9" width="9" style="17"/>
    <col min="10" max="10" width="2.625" style="17" customWidth="1"/>
    <col min="11" max="16384" width="9" style="17"/>
  </cols>
  <sheetData>
    <row r="1" spans="1:9" s="16" customFormat="1" ht="18" customHeight="1"/>
    <row r="2" spans="1:9" s="16" customFormat="1" ht="18" customHeight="1">
      <c r="A2" s="24" t="s">
        <v>50</v>
      </c>
      <c r="B2" s="24"/>
      <c r="C2" s="24"/>
      <c r="D2" s="24"/>
      <c r="E2" s="24"/>
      <c r="F2" s="24"/>
      <c r="G2" s="24"/>
      <c r="H2" s="24"/>
      <c r="I2" s="24"/>
    </row>
    <row r="3" spans="1:9" s="16" customFormat="1" ht="18" customHeight="1"/>
    <row r="4" spans="1:9" s="16" customFormat="1" ht="18" customHeight="1"/>
    <row r="5" spans="1:9" s="16" customFormat="1" ht="18" customHeight="1">
      <c r="B5" s="18" t="s">
        <v>51</v>
      </c>
    </row>
    <row r="6" spans="1:9" s="16" customFormat="1" ht="18" customHeight="1">
      <c r="B6" s="18" t="s">
        <v>43</v>
      </c>
    </row>
    <row r="7" spans="1:9" s="16" customFormat="1" ht="18" customHeight="1">
      <c r="B7" s="18"/>
    </row>
    <row r="8" spans="1:9" s="16" customFormat="1" ht="18" customHeight="1">
      <c r="B8" s="18" t="s">
        <v>44</v>
      </c>
    </row>
    <row r="9" spans="1:9" s="16" customFormat="1" ht="18" customHeight="1">
      <c r="B9" s="18" t="s">
        <v>56</v>
      </c>
    </row>
    <row r="10" spans="1:9" s="16" customFormat="1" ht="18" customHeight="1">
      <c r="B10" s="18" t="s">
        <v>49</v>
      </c>
    </row>
    <row r="11" spans="1:9" s="16" customFormat="1" ht="18" customHeight="1">
      <c r="B11" s="18" t="s">
        <v>57</v>
      </c>
    </row>
    <row r="12" spans="1:9" s="16" customFormat="1" ht="18" customHeight="1">
      <c r="B12" s="18" t="s">
        <v>45</v>
      </c>
    </row>
    <row r="13" spans="1:9" s="16" customFormat="1" ht="18" customHeight="1"/>
    <row r="14" spans="1:9" s="16" customFormat="1" ht="18" customHeight="1">
      <c r="B14" s="16" t="s">
        <v>46</v>
      </c>
    </row>
    <row r="15" spans="1:9" s="16" customFormat="1" ht="18" customHeight="1">
      <c r="B15" s="16" t="s">
        <v>47</v>
      </c>
    </row>
    <row r="16" spans="1:9" s="16" customFormat="1" ht="18" customHeight="1">
      <c r="B16" s="16" t="s">
        <v>48</v>
      </c>
    </row>
    <row r="17" s="16" customFormat="1" ht="18" customHeight="1"/>
    <row r="18" s="16" customFormat="1" ht="18" customHeight="1"/>
  </sheetData>
  <mergeCells count="1">
    <mergeCell ref="A2:I2"/>
  </mergeCells>
  <phoneticPr fontId="13"/>
  <pageMargins left="0.70866141732283472" right="0.70866141732283472" top="0.9842519685039370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AP57"/>
  <sheetViews>
    <sheetView topLeftCell="A19" zoomScaleNormal="100" workbookViewId="0">
      <selection activeCell="X25" sqref="X25:AA25"/>
    </sheetView>
  </sheetViews>
  <sheetFormatPr defaultColWidth="2.625" defaultRowHeight="14.25"/>
  <cols>
    <col min="1" max="1" width="2.625" style="2" customWidth="1"/>
    <col min="2" max="12" width="2.625" style="2"/>
    <col min="13" max="17" width="3" style="2" customWidth="1"/>
    <col min="18" max="16384" width="2.625" style="2"/>
  </cols>
  <sheetData>
    <row r="1" spans="1:42" ht="31.5" thickBot="1">
      <c r="B1" s="3"/>
      <c r="C1" s="3"/>
      <c r="D1" s="3"/>
      <c r="E1" s="3"/>
      <c r="F1" s="3"/>
      <c r="G1" s="3"/>
      <c r="H1" s="3"/>
      <c r="I1" s="13"/>
      <c r="J1" s="14"/>
      <c r="K1" s="83" t="s">
        <v>41</v>
      </c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7"/>
      <c r="AE1" s="80" t="s">
        <v>24</v>
      </c>
      <c r="AF1" s="80"/>
      <c r="AG1" s="80"/>
      <c r="AH1" s="80"/>
      <c r="AI1" s="80"/>
      <c r="AJ1" s="80"/>
      <c r="AK1" s="80"/>
      <c r="AL1" s="80"/>
      <c r="AM1" s="80"/>
    </row>
    <row r="2" spans="1:42" ht="20.100000000000001" customHeight="1" thickTop="1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AC2" s="4"/>
      <c r="AD2" s="5" t="s">
        <v>0</v>
      </c>
      <c r="AE2" s="81"/>
      <c r="AF2" s="81"/>
      <c r="AG2" s="81"/>
      <c r="AH2" s="81"/>
      <c r="AI2" s="81"/>
      <c r="AJ2" s="81"/>
      <c r="AK2" s="81"/>
      <c r="AL2" s="81"/>
      <c r="AM2" s="81"/>
    </row>
    <row r="3" spans="1:42" ht="21.9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4"/>
      <c r="V3" s="4"/>
      <c r="W3" s="4"/>
      <c r="X3" s="4"/>
      <c r="AB3" s="82">
        <v>45200</v>
      </c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spans="1:42" ht="6" customHeight="1"/>
    <row r="5" spans="1:42" s="1" customFormat="1" ht="20.100000000000001" customHeight="1">
      <c r="P5" s="88" t="s">
        <v>1</v>
      </c>
      <c r="Q5" s="89"/>
      <c r="R5" s="89"/>
      <c r="S5" s="89"/>
      <c r="T5" s="89"/>
      <c r="U5" s="90"/>
      <c r="V5" s="35">
        <v>1</v>
      </c>
      <c r="W5" s="35"/>
      <c r="X5" s="35">
        <v>1</v>
      </c>
      <c r="Y5" s="35"/>
      <c r="Z5" s="84">
        <v>2</v>
      </c>
      <c r="AA5" s="86"/>
      <c r="AB5" s="84">
        <v>3</v>
      </c>
      <c r="AC5" s="85"/>
      <c r="AD5" s="10"/>
      <c r="AE5" s="10"/>
      <c r="AF5" s="10"/>
      <c r="AG5" s="10"/>
      <c r="AH5" s="10"/>
      <c r="AI5" s="10"/>
      <c r="AJ5" s="10"/>
      <c r="AK5" s="10"/>
      <c r="AL5" s="10"/>
      <c r="AM5" s="11"/>
      <c r="AP5"/>
    </row>
    <row r="6" spans="1:42" s="1" customFormat="1" ht="17.100000000000001" customHeight="1">
      <c r="P6" s="36" t="s">
        <v>2</v>
      </c>
      <c r="Q6" s="37"/>
      <c r="R6" s="37"/>
      <c r="S6" s="37"/>
      <c r="T6" s="37"/>
      <c r="U6" s="38"/>
      <c r="V6" s="29" t="s">
        <v>62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</row>
    <row r="7" spans="1:42" s="1" customFormat="1" ht="17.100000000000001" customHeight="1">
      <c r="P7" s="39" t="s">
        <v>3</v>
      </c>
      <c r="Q7" s="40"/>
      <c r="R7" s="40"/>
      <c r="S7" s="40"/>
      <c r="T7" s="40"/>
      <c r="U7" s="41"/>
      <c r="V7" s="29" t="s">
        <v>59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1"/>
    </row>
    <row r="8" spans="1:42" s="1" customFormat="1" ht="17.100000000000001" customHeight="1">
      <c r="P8" s="39" t="s">
        <v>61</v>
      </c>
      <c r="Q8" s="40"/>
      <c r="R8" s="40"/>
      <c r="S8" s="40"/>
      <c r="T8" s="40"/>
      <c r="U8" s="41"/>
      <c r="V8" s="29" t="s">
        <v>60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</row>
    <row r="9" spans="1:42" s="1" customFormat="1" ht="17.100000000000001" customHeight="1">
      <c r="P9" s="39" t="s">
        <v>4</v>
      </c>
      <c r="Q9" s="40"/>
      <c r="R9" s="40"/>
      <c r="S9" s="40"/>
      <c r="T9" s="40"/>
      <c r="U9" s="41"/>
      <c r="V9" s="29" t="s">
        <v>63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1"/>
    </row>
    <row r="10" spans="1:42" s="1" customFormat="1" ht="17.100000000000001" customHeight="1">
      <c r="P10" s="39" t="s">
        <v>5</v>
      </c>
      <c r="Q10" s="40"/>
      <c r="R10" s="40"/>
      <c r="S10" s="40"/>
      <c r="T10" s="40"/>
      <c r="U10" s="41"/>
      <c r="V10" s="29" t="s">
        <v>58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42" s="1" customFormat="1" ht="17.100000000000001" customHeight="1">
      <c r="P11" s="39" t="s">
        <v>28</v>
      </c>
      <c r="Q11" s="40"/>
      <c r="R11" s="40"/>
      <c r="S11" s="40"/>
      <c r="T11" s="40"/>
      <c r="U11" s="41"/>
      <c r="V11" s="29" t="s">
        <v>40</v>
      </c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1"/>
    </row>
    <row r="12" spans="1:42" s="1" customFormat="1" ht="17.100000000000001" customHeight="1">
      <c r="P12" s="39" t="s">
        <v>25</v>
      </c>
      <c r="Q12" s="40"/>
      <c r="R12" s="40"/>
      <c r="S12" s="40"/>
      <c r="T12" s="40"/>
      <c r="U12" s="41"/>
      <c r="V12" s="29" t="s">
        <v>64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</row>
    <row r="13" spans="1:42" s="1" customFormat="1" ht="17.100000000000001" customHeight="1">
      <c r="P13" s="42" t="s">
        <v>26</v>
      </c>
      <c r="Q13" s="43"/>
      <c r="R13" s="43"/>
      <c r="S13" s="43"/>
      <c r="T13" s="43"/>
      <c r="U13" s="44"/>
      <c r="V13" s="32" t="s">
        <v>65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4"/>
    </row>
    <row r="14" spans="1:42" s="15" customFormat="1"/>
    <row r="15" spans="1:42" s="1" customFormat="1" ht="18" customHeight="1">
      <c r="C15" s="19" t="s">
        <v>52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42" s="1" customFormat="1" ht="39.950000000000003" customHeight="1">
      <c r="J16" s="25" t="s">
        <v>6</v>
      </c>
      <c r="K16" s="26"/>
      <c r="L16" s="26"/>
      <c r="M16" s="26"/>
      <c r="N16" s="27">
        <f>+AB36</f>
        <v>541255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2" t="s">
        <v>7</v>
      </c>
      <c r="AD16" s="23"/>
    </row>
    <row r="18" spans="1:39" s="1" customFormat="1" ht="20.100000000000001" customHeight="1">
      <c r="A18" s="96" t="s">
        <v>8</v>
      </c>
      <c r="B18" s="91"/>
      <c r="C18" s="91"/>
      <c r="D18" s="91"/>
      <c r="E18" s="91"/>
      <c r="F18" s="91" t="s">
        <v>29</v>
      </c>
      <c r="G18" s="91"/>
      <c r="H18" s="91"/>
      <c r="I18" s="91"/>
      <c r="J18" s="91"/>
      <c r="K18" s="91"/>
      <c r="L18" s="91"/>
      <c r="M18" s="91"/>
      <c r="N18" s="91"/>
      <c r="O18" s="97" t="s">
        <v>9</v>
      </c>
      <c r="P18" s="97"/>
      <c r="Q18" s="97"/>
      <c r="R18" s="91" t="s">
        <v>10</v>
      </c>
      <c r="S18" s="91"/>
      <c r="T18" s="91"/>
      <c r="U18" s="92" t="s">
        <v>31</v>
      </c>
      <c r="V18" s="93"/>
      <c r="W18" s="94"/>
      <c r="X18" s="92" t="s">
        <v>11</v>
      </c>
      <c r="Y18" s="93"/>
      <c r="Z18" s="93"/>
      <c r="AA18" s="94"/>
      <c r="AB18" s="91" t="s">
        <v>12</v>
      </c>
      <c r="AC18" s="91"/>
      <c r="AD18" s="91"/>
      <c r="AE18" s="91"/>
      <c r="AF18" s="91"/>
      <c r="AG18" s="91"/>
      <c r="AH18" s="91" t="s">
        <v>30</v>
      </c>
      <c r="AI18" s="91"/>
      <c r="AJ18" s="92"/>
      <c r="AK18" s="91" t="s">
        <v>27</v>
      </c>
      <c r="AL18" s="91"/>
      <c r="AM18" s="95"/>
    </row>
    <row r="19" spans="1:39" s="1" customFormat="1" ht="27" customHeight="1">
      <c r="A19" s="98" t="s">
        <v>33</v>
      </c>
      <c r="B19" s="99"/>
      <c r="C19" s="99"/>
      <c r="D19" s="99"/>
      <c r="E19" s="99"/>
      <c r="F19" s="99" t="s">
        <v>34</v>
      </c>
      <c r="G19" s="99"/>
      <c r="H19" s="99"/>
      <c r="I19" s="99"/>
      <c r="J19" s="99"/>
      <c r="K19" s="99"/>
      <c r="L19" s="99"/>
      <c r="M19" s="99"/>
      <c r="N19" s="99"/>
      <c r="O19" s="100"/>
      <c r="P19" s="100"/>
      <c r="Q19" s="100"/>
      <c r="R19" s="101">
        <v>20.55</v>
      </c>
      <c r="S19" s="101"/>
      <c r="T19" s="101"/>
      <c r="U19" s="113" t="s">
        <v>37</v>
      </c>
      <c r="V19" s="114"/>
      <c r="W19" s="115"/>
      <c r="X19" s="116">
        <v>55.55</v>
      </c>
      <c r="Y19" s="117"/>
      <c r="Z19" s="117"/>
      <c r="AA19" s="118"/>
      <c r="AB19" s="102">
        <f>ROUNDDOWN(+R19*X19,0)</f>
        <v>1141</v>
      </c>
      <c r="AC19" s="102"/>
      <c r="AD19" s="102"/>
      <c r="AE19" s="102"/>
      <c r="AF19" s="102"/>
      <c r="AG19" s="102"/>
      <c r="AH19" s="110"/>
      <c r="AI19" s="111"/>
      <c r="AJ19" s="112"/>
      <c r="AK19" s="103" t="s">
        <v>39</v>
      </c>
      <c r="AL19" s="103"/>
      <c r="AM19" s="104"/>
    </row>
    <row r="20" spans="1:39" s="1" customFormat="1" ht="27" customHeight="1">
      <c r="A20" s="105" t="s">
        <v>35</v>
      </c>
      <c r="B20" s="106"/>
      <c r="C20" s="106"/>
      <c r="D20" s="106"/>
      <c r="E20" s="106"/>
      <c r="F20" s="106" t="s">
        <v>36</v>
      </c>
      <c r="G20" s="106"/>
      <c r="H20" s="106"/>
      <c r="I20" s="106"/>
      <c r="J20" s="106"/>
      <c r="K20" s="106"/>
      <c r="L20" s="106"/>
      <c r="M20" s="106"/>
      <c r="N20" s="106"/>
      <c r="O20" s="107" t="s">
        <v>13</v>
      </c>
      <c r="P20" s="107"/>
      <c r="Q20" s="107"/>
      <c r="R20" s="48">
        <v>5</v>
      </c>
      <c r="S20" s="48"/>
      <c r="T20" s="48"/>
      <c r="U20" s="66" t="s">
        <v>38</v>
      </c>
      <c r="V20" s="67"/>
      <c r="W20" s="68"/>
      <c r="X20" s="49">
        <v>100000</v>
      </c>
      <c r="Y20" s="50"/>
      <c r="Z20" s="50"/>
      <c r="AA20" s="51"/>
      <c r="AB20" s="52">
        <f t="shared" ref="AB20:AB31" si="0">ROUNDDOWN(+R20*X20,0)</f>
        <v>500000</v>
      </c>
      <c r="AC20" s="52"/>
      <c r="AD20" s="52"/>
      <c r="AE20" s="52"/>
      <c r="AF20" s="52"/>
      <c r="AG20" s="52"/>
      <c r="AH20" s="53"/>
      <c r="AI20" s="54"/>
      <c r="AJ20" s="55"/>
      <c r="AK20" s="108" t="s">
        <v>54</v>
      </c>
      <c r="AL20" s="108"/>
      <c r="AM20" s="109"/>
    </row>
    <row r="21" spans="1:39" s="1" customFormat="1" ht="27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7"/>
      <c r="Q21" s="47"/>
      <c r="R21" s="48"/>
      <c r="S21" s="48"/>
      <c r="T21" s="48"/>
      <c r="U21" s="66"/>
      <c r="V21" s="67"/>
      <c r="W21" s="68"/>
      <c r="X21" s="49"/>
      <c r="Y21" s="50"/>
      <c r="Z21" s="50"/>
      <c r="AA21" s="51"/>
      <c r="AB21" s="52">
        <f t="shared" si="0"/>
        <v>0</v>
      </c>
      <c r="AC21" s="52"/>
      <c r="AD21" s="52"/>
      <c r="AE21" s="52"/>
      <c r="AF21" s="52"/>
      <c r="AG21" s="52"/>
      <c r="AH21" s="53"/>
      <c r="AI21" s="54"/>
      <c r="AJ21" s="55"/>
      <c r="AK21" s="56"/>
      <c r="AL21" s="56"/>
      <c r="AM21" s="57"/>
    </row>
    <row r="22" spans="1:39" s="1" customFormat="1" ht="27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7"/>
      <c r="Q22" s="47"/>
      <c r="R22" s="48"/>
      <c r="S22" s="48"/>
      <c r="T22" s="48"/>
      <c r="U22" s="66"/>
      <c r="V22" s="67"/>
      <c r="W22" s="68"/>
      <c r="X22" s="49"/>
      <c r="Y22" s="50"/>
      <c r="Z22" s="50"/>
      <c r="AA22" s="51"/>
      <c r="AB22" s="52">
        <f t="shared" si="0"/>
        <v>0</v>
      </c>
      <c r="AC22" s="52"/>
      <c r="AD22" s="52"/>
      <c r="AE22" s="52"/>
      <c r="AF22" s="52"/>
      <c r="AG22" s="52"/>
      <c r="AH22" s="53"/>
      <c r="AI22" s="54"/>
      <c r="AJ22" s="55"/>
      <c r="AK22" s="56"/>
      <c r="AL22" s="56"/>
      <c r="AM22" s="57"/>
    </row>
    <row r="23" spans="1:39" s="1" customFormat="1" ht="27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7"/>
      <c r="Q23" s="47"/>
      <c r="R23" s="48"/>
      <c r="S23" s="48"/>
      <c r="T23" s="48"/>
      <c r="U23" s="66"/>
      <c r="V23" s="67"/>
      <c r="W23" s="68"/>
      <c r="X23" s="49"/>
      <c r="Y23" s="50"/>
      <c r="Z23" s="50"/>
      <c r="AA23" s="51"/>
      <c r="AB23" s="52">
        <f t="shared" si="0"/>
        <v>0</v>
      </c>
      <c r="AC23" s="52"/>
      <c r="AD23" s="52"/>
      <c r="AE23" s="52"/>
      <c r="AF23" s="52"/>
      <c r="AG23" s="52"/>
      <c r="AH23" s="53"/>
      <c r="AI23" s="54"/>
      <c r="AJ23" s="55"/>
      <c r="AK23" s="56"/>
      <c r="AL23" s="56"/>
      <c r="AM23" s="57"/>
    </row>
    <row r="24" spans="1:39" s="1" customFormat="1" ht="27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7"/>
      <c r="Q24" s="47"/>
      <c r="R24" s="48"/>
      <c r="S24" s="48"/>
      <c r="T24" s="48"/>
      <c r="U24" s="66"/>
      <c r="V24" s="67"/>
      <c r="W24" s="68"/>
      <c r="X24" s="49"/>
      <c r="Y24" s="50"/>
      <c r="Z24" s="50"/>
      <c r="AA24" s="51"/>
      <c r="AB24" s="52">
        <f t="shared" si="0"/>
        <v>0</v>
      </c>
      <c r="AC24" s="52"/>
      <c r="AD24" s="52"/>
      <c r="AE24" s="52"/>
      <c r="AF24" s="52"/>
      <c r="AG24" s="52"/>
      <c r="AH24" s="53"/>
      <c r="AI24" s="54"/>
      <c r="AJ24" s="55"/>
      <c r="AK24" s="56"/>
      <c r="AL24" s="56"/>
      <c r="AM24" s="57"/>
    </row>
    <row r="25" spans="1:39" s="1" customFormat="1" ht="27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7"/>
      <c r="Q25" s="47"/>
      <c r="R25" s="48"/>
      <c r="S25" s="48"/>
      <c r="T25" s="48"/>
      <c r="U25" s="66"/>
      <c r="V25" s="67"/>
      <c r="W25" s="68"/>
      <c r="X25" s="49"/>
      <c r="Y25" s="50"/>
      <c r="Z25" s="50"/>
      <c r="AA25" s="51"/>
      <c r="AB25" s="52">
        <f t="shared" si="0"/>
        <v>0</v>
      </c>
      <c r="AC25" s="52"/>
      <c r="AD25" s="52"/>
      <c r="AE25" s="52"/>
      <c r="AF25" s="52"/>
      <c r="AG25" s="52"/>
      <c r="AH25" s="53"/>
      <c r="AI25" s="54"/>
      <c r="AJ25" s="55"/>
      <c r="AK25" s="56"/>
      <c r="AL25" s="56"/>
      <c r="AM25" s="57"/>
    </row>
    <row r="26" spans="1:39" s="1" customFormat="1" ht="27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7"/>
      <c r="Q26" s="47"/>
      <c r="R26" s="48"/>
      <c r="S26" s="48"/>
      <c r="T26" s="48"/>
      <c r="U26" s="66"/>
      <c r="V26" s="67"/>
      <c r="W26" s="68"/>
      <c r="X26" s="49"/>
      <c r="Y26" s="50"/>
      <c r="Z26" s="50"/>
      <c r="AA26" s="51"/>
      <c r="AB26" s="52">
        <f t="shared" si="0"/>
        <v>0</v>
      </c>
      <c r="AC26" s="52"/>
      <c r="AD26" s="52"/>
      <c r="AE26" s="52"/>
      <c r="AF26" s="52"/>
      <c r="AG26" s="52"/>
      <c r="AH26" s="53"/>
      <c r="AI26" s="54"/>
      <c r="AJ26" s="55"/>
      <c r="AK26" s="56"/>
      <c r="AL26" s="56"/>
      <c r="AM26" s="57"/>
    </row>
    <row r="27" spans="1:39" s="1" customFormat="1" ht="27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47"/>
      <c r="Q27" s="47"/>
      <c r="R27" s="48"/>
      <c r="S27" s="48"/>
      <c r="T27" s="48"/>
      <c r="U27" s="66"/>
      <c r="V27" s="67"/>
      <c r="W27" s="68"/>
      <c r="X27" s="49"/>
      <c r="Y27" s="50"/>
      <c r="Z27" s="50"/>
      <c r="AA27" s="51"/>
      <c r="AB27" s="52">
        <f t="shared" si="0"/>
        <v>0</v>
      </c>
      <c r="AC27" s="52"/>
      <c r="AD27" s="52"/>
      <c r="AE27" s="52"/>
      <c r="AF27" s="52"/>
      <c r="AG27" s="52"/>
      <c r="AH27" s="53"/>
      <c r="AI27" s="54"/>
      <c r="AJ27" s="55"/>
      <c r="AK27" s="56"/>
      <c r="AL27" s="56"/>
      <c r="AM27" s="57"/>
    </row>
    <row r="28" spans="1:39" s="1" customFormat="1" ht="27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7"/>
      <c r="R28" s="48"/>
      <c r="S28" s="48"/>
      <c r="T28" s="48"/>
      <c r="U28" s="66"/>
      <c r="V28" s="67"/>
      <c r="W28" s="68"/>
      <c r="X28" s="49"/>
      <c r="Y28" s="50"/>
      <c r="Z28" s="50"/>
      <c r="AA28" s="51"/>
      <c r="AB28" s="52">
        <f t="shared" si="0"/>
        <v>0</v>
      </c>
      <c r="AC28" s="52"/>
      <c r="AD28" s="52"/>
      <c r="AE28" s="52"/>
      <c r="AF28" s="52"/>
      <c r="AG28" s="52"/>
      <c r="AH28" s="53"/>
      <c r="AI28" s="54"/>
      <c r="AJ28" s="55"/>
      <c r="AK28" s="56"/>
      <c r="AL28" s="56"/>
      <c r="AM28" s="57"/>
    </row>
    <row r="29" spans="1:39" s="1" customFormat="1" ht="27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47"/>
      <c r="Q29" s="47"/>
      <c r="R29" s="48"/>
      <c r="S29" s="48"/>
      <c r="T29" s="48"/>
      <c r="U29" s="66"/>
      <c r="V29" s="67"/>
      <c r="W29" s="68"/>
      <c r="X29" s="49"/>
      <c r="Y29" s="50"/>
      <c r="Z29" s="50"/>
      <c r="AA29" s="51"/>
      <c r="AB29" s="52">
        <f t="shared" si="0"/>
        <v>0</v>
      </c>
      <c r="AC29" s="52"/>
      <c r="AD29" s="52"/>
      <c r="AE29" s="52"/>
      <c r="AF29" s="52"/>
      <c r="AG29" s="52"/>
      <c r="AH29" s="53"/>
      <c r="AI29" s="54"/>
      <c r="AJ29" s="55"/>
      <c r="AK29" s="56"/>
      <c r="AL29" s="56"/>
      <c r="AM29" s="57"/>
    </row>
    <row r="30" spans="1:39" s="1" customFormat="1" ht="27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47"/>
      <c r="Q30" s="47"/>
      <c r="R30" s="48"/>
      <c r="S30" s="48"/>
      <c r="T30" s="48"/>
      <c r="U30" s="66"/>
      <c r="V30" s="67"/>
      <c r="W30" s="68"/>
      <c r="X30" s="49"/>
      <c r="Y30" s="50"/>
      <c r="Z30" s="50"/>
      <c r="AA30" s="51"/>
      <c r="AB30" s="52">
        <f t="shared" si="0"/>
        <v>0</v>
      </c>
      <c r="AC30" s="52"/>
      <c r="AD30" s="52"/>
      <c r="AE30" s="52"/>
      <c r="AF30" s="52"/>
      <c r="AG30" s="52"/>
      <c r="AH30" s="53"/>
      <c r="AI30" s="54"/>
      <c r="AJ30" s="55"/>
      <c r="AK30" s="56"/>
      <c r="AL30" s="56"/>
      <c r="AM30" s="57"/>
    </row>
    <row r="31" spans="1:39" s="1" customFormat="1" ht="27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47"/>
      <c r="Q31" s="47"/>
      <c r="R31" s="48"/>
      <c r="S31" s="48"/>
      <c r="T31" s="48"/>
      <c r="U31" s="66"/>
      <c r="V31" s="67"/>
      <c r="W31" s="68"/>
      <c r="X31" s="49"/>
      <c r="Y31" s="50"/>
      <c r="Z31" s="50"/>
      <c r="AA31" s="51"/>
      <c r="AB31" s="52">
        <f t="shared" si="0"/>
        <v>0</v>
      </c>
      <c r="AC31" s="52"/>
      <c r="AD31" s="52"/>
      <c r="AE31" s="52"/>
      <c r="AF31" s="52"/>
      <c r="AG31" s="52"/>
      <c r="AH31" s="53"/>
      <c r="AI31" s="54"/>
      <c r="AJ31" s="55"/>
      <c r="AK31" s="56"/>
      <c r="AL31" s="56"/>
      <c r="AM31" s="57"/>
    </row>
    <row r="32" spans="1:39" s="1" customFormat="1" ht="27" customHeight="1">
      <c r="A32" s="75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47"/>
      <c r="P32" s="47"/>
      <c r="Q32" s="47"/>
      <c r="R32" s="77"/>
      <c r="S32" s="77"/>
      <c r="T32" s="77"/>
      <c r="U32" s="66"/>
      <c r="V32" s="67"/>
      <c r="W32" s="68"/>
      <c r="X32" s="132"/>
      <c r="Y32" s="133"/>
      <c r="Z32" s="133"/>
      <c r="AA32" s="134"/>
      <c r="AB32" s="78">
        <f>IF(SUM(AB19:AG31)=0,"",SUM(AB19:AG31))</f>
        <v>501141</v>
      </c>
      <c r="AC32" s="78"/>
      <c r="AD32" s="78"/>
      <c r="AE32" s="78"/>
      <c r="AF32" s="78"/>
      <c r="AG32" s="78"/>
      <c r="AH32" s="53"/>
      <c r="AI32" s="54"/>
      <c r="AJ32" s="55"/>
      <c r="AK32" s="46"/>
      <c r="AL32" s="46"/>
      <c r="AM32" s="79"/>
    </row>
    <row r="33" spans="1:39" s="1" customFormat="1" ht="27" customHeight="1">
      <c r="A33" s="75" t="s">
        <v>15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47"/>
      <c r="P33" s="47"/>
      <c r="Q33" s="47"/>
      <c r="R33" s="77"/>
      <c r="S33" s="77"/>
      <c r="T33" s="77"/>
      <c r="U33" s="66"/>
      <c r="V33" s="67"/>
      <c r="W33" s="68"/>
      <c r="X33" s="132"/>
      <c r="Y33" s="133"/>
      <c r="Z33" s="133"/>
      <c r="AA33" s="134"/>
      <c r="AB33" s="78">
        <f>IF(AB32=0,"",SUM(AB34:AG35))</f>
        <v>40114</v>
      </c>
      <c r="AC33" s="78"/>
      <c r="AD33" s="78"/>
      <c r="AE33" s="78"/>
      <c r="AF33" s="78"/>
      <c r="AG33" s="78"/>
      <c r="AH33" s="53"/>
      <c r="AI33" s="54"/>
      <c r="AJ33" s="55"/>
      <c r="AK33" s="46"/>
      <c r="AL33" s="46"/>
      <c r="AM33" s="79"/>
    </row>
    <row r="34" spans="1:39" s="1" customFormat="1" ht="27" customHeight="1">
      <c r="A34" s="143" t="s">
        <v>23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5">
        <f>+AB32-O35</f>
        <v>1141</v>
      </c>
      <c r="P34" s="145"/>
      <c r="Q34" s="145"/>
      <c r="R34" s="145"/>
      <c r="S34" s="145"/>
      <c r="T34" s="145"/>
      <c r="U34" s="69"/>
      <c r="V34" s="70"/>
      <c r="W34" s="71"/>
      <c r="X34" s="135"/>
      <c r="Y34" s="136"/>
      <c r="Z34" s="136"/>
      <c r="AA34" s="137"/>
      <c r="AB34" s="146">
        <f>ROUNDDOWN(O34*10%,0)</f>
        <v>114</v>
      </c>
      <c r="AC34" s="146"/>
      <c r="AD34" s="146"/>
      <c r="AE34" s="146"/>
      <c r="AF34" s="146"/>
      <c r="AG34" s="146"/>
      <c r="AH34" s="53"/>
      <c r="AI34" s="54"/>
      <c r="AJ34" s="55"/>
      <c r="AK34" s="46"/>
      <c r="AL34" s="46"/>
      <c r="AM34" s="79"/>
    </row>
    <row r="35" spans="1:39" s="1" customFormat="1" ht="27" customHeight="1">
      <c r="A35" s="147" t="s">
        <v>17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9">
        <f>SUMIF(O19:Q31,"〇",AB19:AG31)</f>
        <v>500000</v>
      </c>
      <c r="P35" s="149"/>
      <c r="Q35" s="149"/>
      <c r="R35" s="150"/>
      <c r="S35" s="150"/>
      <c r="T35" s="150"/>
      <c r="U35" s="72"/>
      <c r="V35" s="73"/>
      <c r="W35" s="74"/>
      <c r="X35" s="138"/>
      <c r="Y35" s="139"/>
      <c r="Z35" s="139"/>
      <c r="AA35" s="140"/>
      <c r="AB35" s="151">
        <f>ROUNDDOWN(O35*8%,0)</f>
        <v>40000</v>
      </c>
      <c r="AC35" s="151"/>
      <c r="AD35" s="151"/>
      <c r="AE35" s="151"/>
      <c r="AF35" s="151"/>
      <c r="AG35" s="151"/>
      <c r="AH35" s="119"/>
      <c r="AI35" s="120"/>
      <c r="AJ35" s="121"/>
      <c r="AK35" s="152"/>
      <c r="AL35" s="152"/>
      <c r="AM35" s="153"/>
    </row>
    <row r="36" spans="1:39" s="1" customFormat="1" ht="27" customHeight="1">
      <c r="A36" s="125" t="s">
        <v>18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7"/>
      <c r="P36" s="127"/>
      <c r="Q36" s="127"/>
      <c r="R36" s="128"/>
      <c r="S36" s="128"/>
      <c r="T36" s="128"/>
      <c r="U36" s="8"/>
      <c r="V36" s="8"/>
      <c r="W36" s="8"/>
      <c r="X36" s="141"/>
      <c r="Y36" s="141"/>
      <c r="Z36" s="141"/>
      <c r="AA36" s="142"/>
      <c r="AB36" s="129">
        <f>IF(AB32=0,"",SUM(AB32:AG33))</f>
        <v>541255</v>
      </c>
      <c r="AC36" s="129"/>
      <c r="AD36" s="129"/>
      <c r="AE36" s="129"/>
      <c r="AF36" s="129"/>
      <c r="AG36" s="129"/>
      <c r="AH36" s="122"/>
      <c r="AI36" s="123"/>
      <c r="AJ36" s="124"/>
      <c r="AK36" s="130"/>
      <c r="AL36" s="130"/>
      <c r="AM36" s="131"/>
    </row>
    <row r="37" spans="1:39" s="1" customFormat="1" ht="15" customHeight="1"/>
    <row r="38" spans="1:39" s="1" customFormat="1" ht="18.75" customHeight="1">
      <c r="A38" s="154" t="s">
        <v>19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57" t="s">
        <v>20</v>
      </c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8"/>
    </row>
    <row r="39" spans="1:39" s="1" customFormat="1" ht="18.75" customHeight="1">
      <c r="A39" s="58" t="s">
        <v>32</v>
      </c>
      <c r="B39" s="59"/>
      <c r="C39" s="59"/>
      <c r="D39" s="59"/>
      <c r="E39" s="60"/>
      <c r="F39" s="64" t="s">
        <v>6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64" t="s">
        <v>32</v>
      </c>
      <c r="V39" s="59"/>
      <c r="W39" s="59"/>
      <c r="X39" s="59"/>
      <c r="Y39" s="59"/>
      <c r="Z39" s="59" t="s">
        <v>6</v>
      </c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170"/>
    </row>
    <row r="40" spans="1:39" s="1" customFormat="1" ht="21.75" customHeight="1">
      <c r="A40" s="162"/>
      <c r="B40" s="163"/>
      <c r="C40" s="163"/>
      <c r="D40" s="163"/>
      <c r="E40" s="164"/>
      <c r="F40" s="171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3"/>
      <c r="U40" s="174"/>
      <c r="V40" s="163"/>
      <c r="W40" s="163"/>
      <c r="X40" s="163"/>
      <c r="Y40" s="164"/>
      <c r="Z40" s="171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5"/>
    </row>
    <row r="41" spans="1:39" s="1" customFormat="1" ht="21.75" customHeight="1">
      <c r="A41" s="58"/>
      <c r="B41" s="59"/>
      <c r="C41" s="59"/>
      <c r="D41" s="59"/>
      <c r="E41" s="60"/>
      <c r="F41" s="61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  <c r="U41" s="64"/>
      <c r="V41" s="59"/>
      <c r="W41" s="59"/>
      <c r="X41" s="59"/>
      <c r="Y41" s="60"/>
      <c r="Z41" s="61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5"/>
    </row>
    <row r="42" spans="1:39" s="1" customFormat="1" ht="21.75" customHeight="1">
      <c r="A42" s="58"/>
      <c r="B42" s="59"/>
      <c r="C42" s="59"/>
      <c r="D42" s="59"/>
      <c r="E42" s="60"/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  <c r="U42" s="64"/>
      <c r="V42" s="59"/>
      <c r="W42" s="59"/>
      <c r="X42" s="59"/>
      <c r="Y42" s="60"/>
      <c r="Z42" s="61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5"/>
    </row>
    <row r="43" spans="1:39" s="1" customFormat="1" ht="21.75" customHeight="1">
      <c r="A43" s="58"/>
      <c r="B43" s="59"/>
      <c r="C43" s="59"/>
      <c r="D43" s="59"/>
      <c r="E43" s="60"/>
      <c r="F43" s="61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3"/>
      <c r="U43" s="64"/>
      <c r="V43" s="59"/>
      <c r="W43" s="59"/>
      <c r="X43" s="59"/>
      <c r="Y43" s="60"/>
      <c r="Z43" s="61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5"/>
    </row>
    <row r="44" spans="1:39" s="1" customFormat="1" ht="21.75" customHeight="1">
      <c r="A44" s="159" t="s">
        <v>21</v>
      </c>
      <c r="B44" s="160"/>
      <c r="C44" s="160"/>
      <c r="D44" s="160"/>
      <c r="E44" s="161"/>
      <c r="F44" s="165">
        <f>SUM(F40:T43)</f>
        <v>0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7"/>
      <c r="U44" s="168" t="s">
        <v>21</v>
      </c>
      <c r="V44" s="160"/>
      <c r="W44" s="160"/>
      <c r="X44" s="160"/>
      <c r="Y44" s="161"/>
      <c r="Z44" s="165">
        <f>SUM(Z40:AM43)</f>
        <v>0</v>
      </c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9"/>
    </row>
    <row r="45" spans="1:39" s="1" customFormat="1"/>
    <row r="46" spans="1:39" s="1" customFormat="1"/>
    <row r="47" spans="1:39" s="1" customFormat="1"/>
    <row r="48" spans="1:39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</sheetData>
  <mergeCells count="217">
    <mergeCell ref="A38:T38"/>
    <mergeCell ref="U38:AM38"/>
    <mergeCell ref="A44:E44"/>
    <mergeCell ref="A40:E40"/>
    <mergeCell ref="A41:E41"/>
    <mergeCell ref="A43:E43"/>
    <mergeCell ref="F43:T43"/>
    <mergeCell ref="U43:Y43"/>
    <mergeCell ref="Z43:AM43"/>
    <mergeCell ref="F44:T44"/>
    <mergeCell ref="U44:Y44"/>
    <mergeCell ref="Z44:AM44"/>
    <mergeCell ref="A39:E39"/>
    <mergeCell ref="F39:T39"/>
    <mergeCell ref="U39:Y39"/>
    <mergeCell ref="Z39:AM39"/>
    <mergeCell ref="F40:T40"/>
    <mergeCell ref="U40:Y40"/>
    <mergeCell ref="Z40:AM40"/>
    <mergeCell ref="F41:T41"/>
    <mergeCell ref="U41:Y41"/>
    <mergeCell ref="Z41:AM41"/>
    <mergeCell ref="AH36:AJ36"/>
    <mergeCell ref="A36:N36"/>
    <mergeCell ref="O36:Q36"/>
    <mergeCell ref="R36:T36"/>
    <mergeCell ref="AB36:AG36"/>
    <mergeCell ref="AK36:AM36"/>
    <mergeCell ref="X32:AA32"/>
    <mergeCell ref="X33:AA33"/>
    <mergeCell ref="X34:AA34"/>
    <mergeCell ref="X35:AA35"/>
    <mergeCell ref="X36:AA36"/>
    <mergeCell ref="A34:N34"/>
    <mergeCell ref="O34:T34"/>
    <mergeCell ref="AB34:AG34"/>
    <mergeCell ref="AK34:AM34"/>
    <mergeCell ref="A35:N35"/>
    <mergeCell ref="R33:T33"/>
    <mergeCell ref="AB33:AG33"/>
    <mergeCell ref="AK33:AM33"/>
    <mergeCell ref="AH32:AJ32"/>
    <mergeCell ref="AH33:AJ33"/>
    <mergeCell ref="O35:T35"/>
    <mergeCell ref="AB35:AG35"/>
    <mergeCell ref="AK35:AM35"/>
    <mergeCell ref="AH34:AJ34"/>
    <mergeCell ref="AH35:AJ35"/>
    <mergeCell ref="A25:E25"/>
    <mergeCell ref="F25:N25"/>
    <mergeCell ref="O25:Q25"/>
    <mergeCell ref="R25:T25"/>
    <mergeCell ref="AB25:AG25"/>
    <mergeCell ref="AK25:AM25"/>
    <mergeCell ref="A26:E26"/>
    <mergeCell ref="F26:N26"/>
    <mergeCell ref="O26:Q26"/>
    <mergeCell ref="R26:T26"/>
    <mergeCell ref="AB26:AG26"/>
    <mergeCell ref="AK26:AM26"/>
    <mergeCell ref="AH25:AJ25"/>
    <mergeCell ref="AH26:AJ26"/>
    <mergeCell ref="U25:W25"/>
    <mergeCell ref="U26:W26"/>
    <mergeCell ref="X25:AA25"/>
    <mergeCell ref="X26:AA26"/>
    <mergeCell ref="A27:E27"/>
    <mergeCell ref="F27:N27"/>
    <mergeCell ref="O27:Q27"/>
    <mergeCell ref="R27:T27"/>
    <mergeCell ref="A23:E23"/>
    <mergeCell ref="F23:N23"/>
    <mergeCell ref="O23:Q23"/>
    <mergeCell ref="R23:T23"/>
    <mergeCell ref="AB23:AG23"/>
    <mergeCell ref="AK23:AM23"/>
    <mergeCell ref="A24:E24"/>
    <mergeCell ref="F24:N24"/>
    <mergeCell ref="O24:Q24"/>
    <mergeCell ref="R24:T24"/>
    <mergeCell ref="AB24:AG24"/>
    <mergeCell ref="AK24:AM24"/>
    <mergeCell ref="AH23:AJ23"/>
    <mergeCell ref="AH24:AJ24"/>
    <mergeCell ref="U23:W23"/>
    <mergeCell ref="U24:W24"/>
    <mergeCell ref="X23:AA23"/>
    <mergeCell ref="X24:AA24"/>
    <mergeCell ref="A21:E21"/>
    <mergeCell ref="F21:N21"/>
    <mergeCell ref="O21:Q21"/>
    <mergeCell ref="R21:T21"/>
    <mergeCell ref="AB21:AG21"/>
    <mergeCell ref="AK21:AM21"/>
    <mergeCell ref="A22:E22"/>
    <mergeCell ref="F22:N22"/>
    <mergeCell ref="O22:Q22"/>
    <mergeCell ref="R22:T22"/>
    <mergeCell ref="AB22:AG22"/>
    <mergeCell ref="AK22:AM22"/>
    <mergeCell ref="AH21:AJ21"/>
    <mergeCell ref="AH22:AJ22"/>
    <mergeCell ref="U21:W21"/>
    <mergeCell ref="U22:W22"/>
    <mergeCell ref="X21:AA21"/>
    <mergeCell ref="X22:AA22"/>
    <mergeCell ref="A19:E19"/>
    <mergeCell ref="F19:N19"/>
    <mergeCell ref="O19:Q19"/>
    <mergeCell ref="R19:T19"/>
    <mergeCell ref="AB19:AG19"/>
    <mergeCell ref="AK19:AM19"/>
    <mergeCell ref="A20:E20"/>
    <mergeCell ref="F20:N20"/>
    <mergeCell ref="O20:Q20"/>
    <mergeCell ref="R20:T20"/>
    <mergeCell ref="AB20:AG20"/>
    <mergeCell ref="AK20:AM20"/>
    <mergeCell ref="AH19:AJ19"/>
    <mergeCell ref="AH20:AJ20"/>
    <mergeCell ref="U19:W19"/>
    <mergeCell ref="U20:W20"/>
    <mergeCell ref="X19:AA19"/>
    <mergeCell ref="X20:AA20"/>
    <mergeCell ref="AE1:AM1"/>
    <mergeCell ref="AE2:AM2"/>
    <mergeCell ref="AB3:AM3"/>
    <mergeCell ref="K1:AC1"/>
    <mergeCell ref="AB5:AC5"/>
    <mergeCell ref="Z5:AA5"/>
    <mergeCell ref="A2:T3"/>
    <mergeCell ref="P5:U5"/>
    <mergeCell ref="AB18:AG18"/>
    <mergeCell ref="U18:W18"/>
    <mergeCell ref="X18:AA18"/>
    <mergeCell ref="AK18:AM18"/>
    <mergeCell ref="AH18:AJ18"/>
    <mergeCell ref="A18:E18"/>
    <mergeCell ref="F18:N18"/>
    <mergeCell ref="O18:Q18"/>
    <mergeCell ref="R18:T18"/>
    <mergeCell ref="V5:W5"/>
    <mergeCell ref="V6:AM6"/>
    <mergeCell ref="V7:AM7"/>
    <mergeCell ref="V8:AM8"/>
    <mergeCell ref="V9:AM9"/>
    <mergeCell ref="V10:AM10"/>
    <mergeCell ref="V11:AM11"/>
    <mergeCell ref="X27:AA27"/>
    <mergeCell ref="AB27:AG27"/>
    <mergeCell ref="AH27:AJ27"/>
    <mergeCell ref="AK27:AM27"/>
    <mergeCell ref="A28:E28"/>
    <mergeCell ref="F28:N28"/>
    <mergeCell ref="O28:Q28"/>
    <mergeCell ref="R28:T28"/>
    <mergeCell ref="X28:AA28"/>
    <mergeCell ref="AB28:AG28"/>
    <mergeCell ref="AH28:AJ28"/>
    <mergeCell ref="AK28:AM28"/>
    <mergeCell ref="U27:W27"/>
    <mergeCell ref="U28:W28"/>
    <mergeCell ref="A29:E29"/>
    <mergeCell ref="F29:N29"/>
    <mergeCell ref="O29:Q29"/>
    <mergeCell ref="R29:T29"/>
    <mergeCell ref="X29:AA29"/>
    <mergeCell ref="AB29:AG29"/>
    <mergeCell ref="AH29:AJ29"/>
    <mergeCell ref="AK29:AM29"/>
    <mergeCell ref="A30:E30"/>
    <mergeCell ref="F30:N30"/>
    <mergeCell ref="O30:Q30"/>
    <mergeCell ref="R30:T30"/>
    <mergeCell ref="X30:AA30"/>
    <mergeCell ref="AB30:AG30"/>
    <mergeCell ref="AH30:AJ30"/>
    <mergeCell ref="AK30:AM30"/>
    <mergeCell ref="U29:W29"/>
    <mergeCell ref="U30:W30"/>
    <mergeCell ref="A31:E31"/>
    <mergeCell ref="F31:N31"/>
    <mergeCell ref="O31:Q31"/>
    <mergeCell ref="R31:T31"/>
    <mergeCell ref="X31:AA31"/>
    <mergeCell ref="AB31:AG31"/>
    <mergeCell ref="AH31:AJ31"/>
    <mergeCell ref="AK31:AM31"/>
    <mergeCell ref="A42:E42"/>
    <mergeCell ref="F42:T42"/>
    <mergeCell ref="U42:Y42"/>
    <mergeCell ref="Z42:AM42"/>
    <mergeCell ref="U31:W31"/>
    <mergeCell ref="U32:W32"/>
    <mergeCell ref="U33:W33"/>
    <mergeCell ref="U34:W34"/>
    <mergeCell ref="U35:W35"/>
    <mergeCell ref="A32:N32"/>
    <mergeCell ref="O32:Q32"/>
    <mergeCell ref="R32:T32"/>
    <mergeCell ref="AB32:AG32"/>
    <mergeCell ref="AK32:AM32"/>
    <mergeCell ref="A33:N33"/>
    <mergeCell ref="O33:Q33"/>
    <mergeCell ref="J16:M16"/>
    <mergeCell ref="N16:AB16"/>
    <mergeCell ref="V12:AM12"/>
    <mergeCell ref="V13:AM13"/>
    <mergeCell ref="X5:Y5"/>
    <mergeCell ref="P6:U6"/>
    <mergeCell ref="P7:U7"/>
    <mergeCell ref="P8:U8"/>
    <mergeCell ref="P9:U9"/>
    <mergeCell ref="P10:U10"/>
    <mergeCell ref="P11:U11"/>
    <mergeCell ref="P12:U12"/>
    <mergeCell ref="P13:U13"/>
  </mergeCells>
  <phoneticPr fontId="13"/>
  <dataValidations count="1">
    <dataValidation type="list" allowBlank="1" showInputMessage="1" showErrorMessage="1" sqref="O19:Q31">
      <formula1>"〇"</formula1>
    </dataValidation>
  </dataValidations>
  <printOptions horizontalCentered="1"/>
  <pageMargins left="0.51181102362204722" right="0.51181102362204722" top="0.59055118110236227" bottom="0.59055118110236227" header="0.51181102362204722" footer="0.51181102362204722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7"/>
  <sheetViews>
    <sheetView showZeros="0" tabSelected="1" topLeftCell="A20" zoomScaleNormal="100" workbookViewId="0">
      <selection activeCell="AK31" sqref="AK31:AM31"/>
    </sheetView>
  </sheetViews>
  <sheetFormatPr defaultColWidth="2.625" defaultRowHeight="14.25"/>
  <cols>
    <col min="1" max="1" width="2.625" style="2" customWidth="1"/>
    <col min="2" max="12" width="2.625" style="2"/>
    <col min="13" max="17" width="3" style="2" customWidth="1"/>
    <col min="18" max="16384" width="2.625" style="2"/>
  </cols>
  <sheetData>
    <row r="1" spans="1:42" ht="31.5" thickBot="1">
      <c r="B1" s="3"/>
      <c r="C1" s="3"/>
      <c r="D1" s="3"/>
      <c r="E1" s="3"/>
      <c r="F1" s="3"/>
      <c r="G1" s="3"/>
      <c r="H1" s="3"/>
      <c r="I1" s="13"/>
      <c r="J1" s="14"/>
      <c r="K1" s="83" t="s">
        <v>55</v>
      </c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7"/>
      <c r="AE1" s="80" t="s">
        <v>24</v>
      </c>
      <c r="AF1" s="80"/>
      <c r="AG1" s="80"/>
      <c r="AH1" s="80"/>
      <c r="AI1" s="80"/>
      <c r="AJ1" s="80"/>
      <c r="AK1" s="80"/>
      <c r="AL1" s="80"/>
      <c r="AM1" s="80"/>
    </row>
    <row r="2" spans="1:42" ht="20.100000000000001" customHeight="1" thickTop="1">
      <c r="A2" s="87" t="str">
        <f>納品書!A2</f>
        <v>兵庫県立尼崎総合医療センター院長　様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AC2" s="4"/>
      <c r="AD2" s="5" t="s">
        <v>0</v>
      </c>
      <c r="AE2" s="192">
        <f>+納品書!AE2</f>
        <v>0</v>
      </c>
      <c r="AF2" s="192"/>
      <c r="AG2" s="192"/>
      <c r="AH2" s="192"/>
      <c r="AI2" s="192"/>
      <c r="AJ2" s="192"/>
      <c r="AK2" s="192"/>
      <c r="AL2" s="192"/>
      <c r="AM2" s="192"/>
    </row>
    <row r="3" spans="1:42" ht="21.9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4"/>
      <c r="V3" s="4"/>
      <c r="W3" s="4"/>
      <c r="X3" s="4"/>
      <c r="Y3" s="4"/>
      <c r="Z3" s="4"/>
      <c r="AA3" s="4"/>
      <c r="AB3" s="193">
        <f>納品書!AB3</f>
        <v>45200</v>
      </c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</row>
    <row r="4" spans="1:42" ht="6" customHeight="1"/>
    <row r="5" spans="1:42" s="1" customFormat="1" ht="20.100000000000001" customHeight="1">
      <c r="P5" s="88" t="s">
        <v>1</v>
      </c>
      <c r="Q5" s="89"/>
      <c r="R5" s="89"/>
      <c r="S5" s="89"/>
      <c r="T5" s="89"/>
      <c r="U5" s="90"/>
      <c r="V5" s="194">
        <f>+納品書!V5</f>
        <v>1</v>
      </c>
      <c r="W5" s="194"/>
      <c r="X5" s="194">
        <f>+納品書!X5</f>
        <v>1</v>
      </c>
      <c r="Y5" s="194"/>
      <c r="Z5" s="198">
        <f>+納品書!Z5</f>
        <v>2</v>
      </c>
      <c r="AA5" s="199"/>
      <c r="AB5" s="198">
        <f>+納品書!AB5</f>
        <v>3</v>
      </c>
      <c r="AC5" s="200"/>
      <c r="AD5" s="20"/>
      <c r="AE5" s="20"/>
      <c r="AF5" s="20"/>
      <c r="AG5" s="20"/>
      <c r="AH5" s="20"/>
      <c r="AI5" s="20"/>
      <c r="AJ5" s="20"/>
      <c r="AK5" s="20"/>
      <c r="AL5" s="20"/>
      <c r="AM5" s="21"/>
      <c r="AP5"/>
    </row>
    <row r="6" spans="1:42" s="1" customFormat="1" ht="17.100000000000001" customHeight="1">
      <c r="P6" s="36" t="s">
        <v>2</v>
      </c>
      <c r="Q6" s="37"/>
      <c r="R6" s="37"/>
      <c r="S6" s="37"/>
      <c r="T6" s="37"/>
      <c r="U6" s="38"/>
      <c r="V6" s="176" t="str">
        <f>+納品書!V6</f>
        <v>兵庫県尼崎市○○町○丁目○番○号</v>
      </c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8"/>
    </row>
    <row r="7" spans="1:42" s="1" customFormat="1" ht="17.100000000000001" customHeight="1">
      <c r="P7" s="39" t="s">
        <v>3</v>
      </c>
      <c r="Q7" s="40"/>
      <c r="R7" s="40"/>
      <c r="S7" s="40"/>
      <c r="T7" s="40"/>
      <c r="U7" s="41"/>
      <c r="V7" s="176" t="str">
        <f>+納品書!V7</f>
        <v>○○商事株式会社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8"/>
    </row>
    <row r="8" spans="1:42" s="1" customFormat="1" ht="17.100000000000001" customHeight="1">
      <c r="P8" s="39" t="s">
        <v>61</v>
      </c>
      <c r="Q8" s="40"/>
      <c r="R8" s="40"/>
      <c r="S8" s="40"/>
      <c r="T8" s="40"/>
      <c r="U8" s="41"/>
      <c r="V8" s="176" t="str">
        <f>+納品書!V8</f>
        <v>代表取締役　山田太郎</v>
      </c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8"/>
    </row>
    <row r="9" spans="1:42" s="1" customFormat="1" ht="17.100000000000001" customHeight="1">
      <c r="P9" s="39" t="s">
        <v>4</v>
      </c>
      <c r="Q9" s="40"/>
      <c r="R9" s="40"/>
      <c r="S9" s="40"/>
      <c r="T9" s="40"/>
      <c r="U9" s="41"/>
      <c r="V9" s="176" t="str">
        <f>+納品書!V9</f>
        <v>００－００００－００００</v>
      </c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8"/>
    </row>
    <row r="10" spans="1:42" s="1" customFormat="1" ht="17.100000000000001" customHeight="1">
      <c r="P10" s="39" t="s">
        <v>5</v>
      </c>
      <c r="Q10" s="40"/>
      <c r="R10" s="40"/>
      <c r="S10" s="40"/>
      <c r="T10" s="40"/>
      <c r="U10" s="41"/>
      <c r="V10" s="176" t="str">
        <f>+納品書!V10</f>
        <v>T9999999999999</v>
      </c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8"/>
    </row>
    <row r="11" spans="1:42" s="1" customFormat="1" ht="17.100000000000001" customHeight="1">
      <c r="P11" s="39" t="s">
        <v>28</v>
      </c>
      <c r="Q11" s="40"/>
      <c r="R11" s="40"/>
      <c r="S11" s="40"/>
      <c r="T11" s="40"/>
      <c r="U11" s="41"/>
      <c r="V11" s="176" t="str">
        <f>+納品書!V11</f>
        <v>営業部　太田次郎</v>
      </c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8"/>
    </row>
    <row r="12" spans="1:42" s="1" customFormat="1" ht="17.100000000000001" customHeight="1">
      <c r="P12" s="39" t="s">
        <v>25</v>
      </c>
      <c r="Q12" s="40"/>
      <c r="R12" s="40"/>
      <c r="S12" s="40"/>
      <c r="T12" s="40"/>
      <c r="U12" s="41"/>
      <c r="V12" s="176" t="str">
        <f>+納品書!V12</f>
        <v>００－００００－００００</v>
      </c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8"/>
    </row>
    <row r="13" spans="1:42" s="1" customFormat="1" ht="17.100000000000001" customHeight="1">
      <c r="P13" s="42" t="s">
        <v>26</v>
      </c>
      <c r="Q13" s="43"/>
      <c r="R13" s="43"/>
      <c r="S13" s="43"/>
      <c r="T13" s="43"/>
      <c r="U13" s="44"/>
      <c r="V13" s="195" t="str">
        <f>+納品書!V13</f>
        <v>gjagoijgoijiogjp</v>
      </c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7"/>
    </row>
    <row r="15" spans="1:42" s="1" customFormat="1" ht="18" customHeight="1">
      <c r="C15" s="19" t="s">
        <v>22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42" s="1" customFormat="1" ht="39.950000000000003" customHeight="1">
      <c r="J16" s="25" t="s">
        <v>6</v>
      </c>
      <c r="K16" s="26"/>
      <c r="L16" s="26"/>
      <c r="M16" s="26"/>
      <c r="N16" s="27">
        <f>+AB36</f>
        <v>541255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2" t="s">
        <v>7</v>
      </c>
      <c r="AD16" s="23"/>
    </row>
    <row r="18" spans="1:39" s="1" customFormat="1" ht="20.100000000000001" customHeight="1">
      <c r="A18" s="96" t="s">
        <v>8</v>
      </c>
      <c r="B18" s="91"/>
      <c r="C18" s="91"/>
      <c r="D18" s="91"/>
      <c r="E18" s="91"/>
      <c r="F18" s="91" t="s">
        <v>29</v>
      </c>
      <c r="G18" s="91"/>
      <c r="H18" s="91"/>
      <c r="I18" s="91"/>
      <c r="J18" s="91"/>
      <c r="K18" s="91"/>
      <c r="L18" s="91"/>
      <c r="M18" s="91"/>
      <c r="N18" s="91"/>
      <c r="O18" s="97" t="s">
        <v>9</v>
      </c>
      <c r="P18" s="97"/>
      <c r="Q18" s="97"/>
      <c r="R18" s="91" t="s">
        <v>10</v>
      </c>
      <c r="S18" s="91"/>
      <c r="T18" s="91"/>
      <c r="U18" s="92" t="s">
        <v>31</v>
      </c>
      <c r="V18" s="93"/>
      <c r="W18" s="94"/>
      <c r="X18" s="92" t="s">
        <v>11</v>
      </c>
      <c r="Y18" s="93"/>
      <c r="Z18" s="93"/>
      <c r="AA18" s="94"/>
      <c r="AB18" s="91" t="s">
        <v>12</v>
      </c>
      <c r="AC18" s="91"/>
      <c r="AD18" s="91"/>
      <c r="AE18" s="91"/>
      <c r="AF18" s="91"/>
      <c r="AG18" s="91"/>
      <c r="AH18" s="91" t="s">
        <v>30</v>
      </c>
      <c r="AI18" s="91"/>
      <c r="AJ18" s="92"/>
      <c r="AK18" s="91" t="s">
        <v>27</v>
      </c>
      <c r="AL18" s="91"/>
      <c r="AM18" s="95"/>
    </row>
    <row r="19" spans="1:39" s="1" customFormat="1" ht="27" customHeight="1">
      <c r="A19" s="201" t="str">
        <f>納品書!A19</f>
        <v>■■■■</v>
      </c>
      <c r="B19" s="202"/>
      <c r="C19" s="202"/>
      <c r="D19" s="202"/>
      <c r="E19" s="202"/>
      <c r="F19" s="202" t="str">
        <f>納品書!F19</f>
        <v>▲▲▲▲▲▲</v>
      </c>
      <c r="G19" s="202"/>
      <c r="H19" s="202"/>
      <c r="I19" s="202"/>
      <c r="J19" s="202"/>
      <c r="K19" s="202"/>
      <c r="L19" s="202"/>
      <c r="M19" s="202"/>
      <c r="N19" s="202"/>
      <c r="O19" s="181">
        <f>納品書!O19</f>
        <v>0</v>
      </c>
      <c r="P19" s="181"/>
      <c r="Q19" s="181"/>
      <c r="R19" s="203">
        <f>納品書!R19</f>
        <v>20.55</v>
      </c>
      <c r="S19" s="203"/>
      <c r="T19" s="203"/>
      <c r="U19" s="210" t="str">
        <f>納品書!U19</f>
        <v>本</v>
      </c>
      <c r="V19" s="211"/>
      <c r="W19" s="212"/>
      <c r="X19" s="204">
        <f>納品書!X19</f>
        <v>55.55</v>
      </c>
      <c r="Y19" s="205"/>
      <c r="Z19" s="205"/>
      <c r="AA19" s="206"/>
      <c r="AB19" s="207">
        <f t="shared" ref="AB19:AB31" si="0">ROUNDDOWN(+R19*X19,0)</f>
        <v>1141</v>
      </c>
      <c r="AC19" s="208"/>
      <c r="AD19" s="208"/>
      <c r="AE19" s="208"/>
      <c r="AF19" s="208"/>
      <c r="AG19" s="209"/>
      <c r="AH19" s="110"/>
      <c r="AI19" s="111"/>
      <c r="AJ19" s="112"/>
      <c r="AK19" s="179" t="str">
        <f>納品書!AK19</f>
        <v>ＯＰ室</v>
      </c>
      <c r="AL19" s="179"/>
      <c r="AM19" s="180"/>
    </row>
    <row r="20" spans="1:39" s="1" customFormat="1" ht="27" customHeight="1">
      <c r="A20" s="45" t="str">
        <f>納品書!A20</f>
        <v>★★★★</v>
      </c>
      <c r="B20" s="46"/>
      <c r="C20" s="46"/>
      <c r="D20" s="46"/>
      <c r="E20" s="46"/>
      <c r="F20" s="46" t="str">
        <f>納品書!F20</f>
        <v>◆◆◆◆◆◆</v>
      </c>
      <c r="G20" s="46"/>
      <c r="H20" s="46"/>
      <c r="I20" s="46"/>
      <c r="J20" s="46"/>
      <c r="K20" s="46"/>
      <c r="L20" s="46"/>
      <c r="M20" s="46"/>
      <c r="N20" s="46"/>
      <c r="O20" s="181" t="str">
        <f>納品書!O20</f>
        <v>〇</v>
      </c>
      <c r="P20" s="181"/>
      <c r="Q20" s="181"/>
      <c r="R20" s="182">
        <f>納品書!R20</f>
        <v>5</v>
      </c>
      <c r="S20" s="182"/>
      <c r="T20" s="182"/>
      <c r="U20" s="183" t="str">
        <f>納品書!U20</f>
        <v>箱</v>
      </c>
      <c r="V20" s="184"/>
      <c r="W20" s="185"/>
      <c r="X20" s="186">
        <f>納品書!X20</f>
        <v>100000</v>
      </c>
      <c r="Y20" s="187"/>
      <c r="Z20" s="187"/>
      <c r="AA20" s="188"/>
      <c r="AB20" s="189">
        <f t="shared" si="0"/>
        <v>500000</v>
      </c>
      <c r="AC20" s="190"/>
      <c r="AD20" s="190"/>
      <c r="AE20" s="190"/>
      <c r="AF20" s="190"/>
      <c r="AG20" s="191"/>
      <c r="AH20" s="53"/>
      <c r="AI20" s="54"/>
      <c r="AJ20" s="55"/>
      <c r="AK20" s="179" t="str">
        <f>納品書!AK20</f>
        <v>９階東病棟</v>
      </c>
      <c r="AL20" s="179"/>
      <c r="AM20" s="180"/>
    </row>
    <row r="21" spans="1:39" s="1" customFormat="1" ht="27" customHeight="1">
      <c r="A21" s="45">
        <f>納品書!A21</f>
        <v>0</v>
      </c>
      <c r="B21" s="46"/>
      <c r="C21" s="46"/>
      <c r="D21" s="46"/>
      <c r="E21" s="46"/>
      <c r="F21" s="46">
        <f>納品書!F21</f>
        <v>0</v>
      </c>
      <c r="G21" s="46"/>
      <c r="H21" s="46"/>
      <c r="I21" s="46"/>
      <c r="J21" s="46"/>
      <c r="K21" s="46"/>
      <c r="L21" s="46"/>
      <c r="M21" s="46"/>
      <c r="N21" s="46"/>
      <c r="O21" s="181">
        <f>納品書!O21</f>
        <v>0</v>
      </c>
      <c r="P21" s="181"/>
      <c r="Q21" s="181"/>
      <c r="R21" s="182">
        <f>納品書!R21</f>
        <v>0</v>
      </c>
      <c r="S21" s="182"/>
      <c r="T21" s="182"/>
      <c r="U21" s="183">
        <f>納品書!U21</f>
        <v>0</v>
      </c>
      <c r="V21" s="184"/>
      <c r="W21" s="185"/>
      <c r="X21" s="186">
        <f>納品書!X21</f>
        <v>0</v>
      </c>
      <c r="Y21" s="187"/>
      <c r="Z21" s="187"/>
      <c r="AA21" s="188"/>
      <c r="AB21" s="189">
        <f t="shared" si="0"/>
        <v>0</v>
      </c>
      <c r="AC21" s="190"/>
      <c r="AD21" s="190"/>
      <c r="AE21" s="190"/>
      <c r="AF21" s="190"/>
      <c r="AG21" s="191"/>
      <c r="AH21" s="53"/>
      <c r="AI21" s="54"/>
      <c r="AJ21" s="55"/>
      <c r="AK21" s="179">
        <f>納品書!AK21</f>
        <v>0</v>
      </c>
      <c r="AL21" s="179"/>
      <c r="AM21" s="180"/>
    </row>
    <row r="22" spans="1:39" s="1" customFormat="1" ht="27" customHeight="1">
      <c r="A22" s="45">
        <f>納品書!A22</f>
        <v>0</v>
      </c>
      <c r="B22" s="46"/>
      <c r="C22" s="46"/>
      <c r="D22" s="46"/>
      <c r="E22" s="46"/>
      <c r="F22" s="46">
        <f>納品書!F22</f>
        <v>0</v>
      </c>
      <c r="G22" s="46"/>
      <c r="H22" s="46"/>
      <c r="I22" s="46"/>
      <c r="J22" s="46"/>
      <c r="K22" s="46"/>
      <c r="L22" s="46"/>
      <c r="M22" s="46"/>
      <c r="N22" s="46"/>
      <c r="O22" s="181">
        <f>納品書!O22</f>
        <v>0</v>
      </c>
      <c r="P22" s="181"/>
      <c r="Q22" s="181"/>
      <c r="R22" s="182">
        <f>納品書!R22</f>
        <v>0</v>
      </c>
      <c r="S22" s="182"/>
      <c r="T22" s="182"/>
      <c r="U22" s="183">
        <f>納品書!U22</f>
        <v>0</v>
      </c>
      <c r="V22" s="184"/>
      <c r="W22" s="185"/>
      <c r="X22" s="186">
        <f>納品書!X22</f>
        <v>0</v>
      </c>
      <c r="Y22" s="187"/>
      <c r="Z22" s="187"/>
      <c r="AA22" s="188"/>
      <c r="AB22" s="189">
        <f t="shared" si="0"/>
        <v>0</v>
      </c>
      <c r="AC22" s="190"/>
      <c r="AD22" s="190"/>
      <c r="AE22" s="190"/>
      <c r="AF22" s="190"/>
      <c r="AG22" s="191"/>
      <c r="AH22" s="53"/>
      <c r="AI22" s="54"/>
      <c r="AJ22" s="55"/>
      <c r="AK22" s="179">
        <f>納品書!AK22</f>
        <v>0</v>
      </c>
      <c r="AL22" s="179"/>
      <c r="AM22" s="180"/>
    </row>
    <row r="23" spans="1:39" s="1" customFormat="1" ht="27" customHeight="1">
      <c r="A23" s="45">
        <f>納品書!A23</f>
        <v>0</v>
      </c>
      <c r="B23" s="46"/>
      <c r="C23" s="46"/>
      <c r="D23" s="46"/>
      <c r="E23" s="46"/>
      <c r="F23" s="46">
        <f>納品書!F23</f>
        <v>0</v>
      </c>
      <c r="G23" s="46"/>
      <c r="H23" s="46"/>
      <c r="I23" s="46"/>
      <c r="J23" s="46"/>
      <c r="K23" s="46"/>
      <c r="L23" s="46"/>
      <c r="M23" s="46"/>
      <c r="N23" s="46"/>
      <c r="O23" s="181">
        <f>納品書!O23</f>
        <v>0</v>
      </c>
      <c r="P23" s="181"/>
      <c r="Q23" s="181"/>
      <c r="R23" s="182">
        <f>納品書!R23</f>
        <v>0</v>
      </c>
      <c r="S23" s="182"/>
      <c r="T23" s="182"/>
      <c r="U23" s="183">
        <f>納品書!U23</f>
        <v>0</v>
      </c>
      <c r="V23" s="184"/>
      <c r="W23" s="185"/>
      <c r="X23" s="186">
        <f>納品書!X23</f>
        <v>0</v>
      </c>
      <c r="Y23" s="187"/>
      <c r="Z23" s="187"/>
      <c r="AA23" s="188"/>
      <c r="AB23" s="189">
        <f t="shared" si="0"/>
        <v>0</v>
      </c>
      <c r="AC23" s="190"/>
      <c r="AD23" s="190"/>
      <c r="AE23" s="190"/>
      <c r="AF23" s="190"/>
      <c r="AG23" s="191"/>
      <c r="AH23" s="53"/>
      <c r="AI23" s="54"/>
      <c r="AJ23" s="55"/>
      <c r="AK23" s="179">
        <f>納品書!AK23</f>
        <v>0</v>
      </c>
      <c r="AL23" s="179"/>
      <c r="AM23" s="180"/>
    </row>
    <row r="24" spans="1:39" s="1" customFormat="1" ht="27" customHeight="1">
      <c r="A24" s="45">
        <f>納品書!A24</f>
        <v>0</v>
      </c>
      <c r="B24" s="46"/>
      <c r="C24" s="46"/>
      <c r="D24" s="46"/>
      <c r="E24" s="46"/>
      <c r="F24" s="46">
        <f>納品書!F24</f>
        <v>0</v>
      </c>
      <c r="G24" s="46"/>
      <c r="H24" s="46"/>
      <c r="I24" s="46"/>
      <c r="J24" s="46"/>
      <c r="K24" s="46"/>
      <c r="L24" s="46"/>
      <c r="M24" s="46"/>
      <c r="N24" s="46"/>
      <c r="O24" s="181">
        <f>納品書!O24</f>
        <v>0</v>
      </c>
      <c r="P24" s="181"/>
      <c r="Q24" s="181"/>
      <c r="R24" s="182">
        <f>納品書!R24</f>
        <v>0</v>
      </c>
      <c r="S24" s="182"/>
      <c r="T24" s="182"/>
      <c r="U24" s="183">
        <f>納品書!U24</f>
        <v>0</v>
      </c>
      <c r="V24" s="184"/>
      <c r="W24" s="185"/>
      <c r="X24" s="186">
        <f>納品書!X24</f>
        <v>0</v>
      </c>
      <c r="Y24" s="187"/>
      <c r="Z24" s="187"/>
      <c r="AA24" s="188"/>
      <c r="AB24" s="189">
        <f t="shared" si="0"/>
        <v>0</v>
      </c>
      <c r="AC24" s="190"/>
      <c r="AD24" s="190"/>
      <c r="AE24" s="190"/>
      <c r="AF24" s="190"/>
      <c r="AG24" s="191"/>
      <c r="AH24" s="53"/>
      <c r="AI24" s="54"/>
      <c r="AJ24" s="55"/>
      <c r="AK24" s="179">
        <f>納品書!AK24</f>
        <v>0</v>
      </c>
      <c r="AL24" s="179"/>
      <c r="AM24" s="180"/>
    </row>
    <row r="25" spans="1:39" s="1" customFormat="1" ht="27" customHeight="1">
      <c r="A25" s="45">
        <f>納品書!A25</f>
        <v>0</v>
      </c>
      <c r="B25" s="46"/>
      <c r="C25" s="46"/>
      <c r="D25" s="46"/>
      <c r="E25" s="46"/>
      <c r="F25" s="46">
        <f>納品書!F25</f>
        <v>0</v>
      </c>
      <c r="G25" s="46"/>
      <c r="H25" s="46"/>
      <c r="I25" s="46"/>
      <c r="J25" s="46"/>
      <c r="K25" s="46"/>
      <c r="L25" s="46"/>
      <c r="M25" s="46"/>
      <c r="N25" s="46"/>
      <c r="O25" s="181">
        <f>納品書!O25</f>
        <v>0</v>
      </c>
      <c r="P25" s="181"/>
      <c r="Q25" s="181"/>
      <c r="R25" s="182">
        <f>納品書!R25</f>
        <v>0</v>
      </c>
      <c r="S25" s="182"/>
      <c r="T25" s="182"/>
      <c r="U25" s="183">
        <f>納品書!U25</f>
        <v>0</v>
      </c>
      <c r="V25" s="184"/>
      <c r="W25" s="185"/>
      <c r="X25" s="186">
        <f>納品書!X25</f>
        <v>0</v>
      </c>
      <c r="Y25" s="187"/>
      <c r="Z25" s="187"/>
      <c r="AA25" s="188"/>
      <c r="AB25" s="189">
        <f t="shared" si="0"/>
        <v>0</v>
      </c>
      <c r="AC25" s="190"/>
      <c r="AD25" s="190"/>
      <c r="AE25" s="190"/>
      <c r="AF25" s="190"/>
      <c r="AG25" s="191"/>
      <c r="AH25" s="53"/>
      <c r="AI25" s="54"/>
      <c r="AJ25" s="55"/>
      <c r="AK25" s="179">
        <f>納品書!AK25</f>
        <v>0</v>
      </c>
      <c r="AL25" s="179"/>
      <c r="AM25" s="180"/>
    </row>
    <row r="26" spans="1:39" s="1" customFormat="1" ht="27" customHeight="1">
      <c r="A26" s="45">
        <f>納品書!A26</f>
        <v>0</v>
      </c>
      <c r="B26" s="46"/>
      <c r="C26" s="46"/>
      <c r="D26" s="46"/>
      <c r="E26" s="46"/>
      <c r="F26" s="46">
        <f>納品書!F26</f>
        <v>0</v>
      </c>
      <c r="G26" s="46"/>
      <c r="H26" s="46"/>
      <c r="I26" s="46"/>
      <c r="J26" s="46"/>
      <c r="K26" s="46"/>
      <c r="L26" s="46"/>
      <c r="M26" s="46"/>
      <c r="N26" s="46"/>
      <c r="O26" s="181">
        <f>納品書!O26</f>
        <v>0</v>
      </c>
      <c r="P26" s="181"/>
      <c r="Q26" s="181"/>
      <c r="R26" s="182">
        <f>納品書!R26</f>
        <v>0</v>
      </c>
      <c r="S26" s="182"/>
      <c r="T26" s="182"/>
      <c r="U26" s="183">
        <f>納品書!U26</f>
        <v>0</v>
      </c>
      <c r="V26" s="184"/>
      <c r="W26" s="185"/>
      <c r="X26" s="186">
        <f>納品書!X26</f>
        <v>0</v>
      </c>
      <c r="Y26" s="187"/>
      <c r="Z26" s="187"/>
      <c r="AA26" s="188"/>
      <c r="AB26" s="189">
        <f t="shared" si="0"/>
        <v>0</v>
      </c>
      <c r="AC26" s="190"/>
      <c r="AD26" s="190"/>
      <c r="AE26" s="190"/>
      <c r="AF26" s="190"/>
      <c r="AG26" s="191"/>
      <c r="AH26" s="53"/>
      <c r="AI26" s="54"/>
      <c r="AJ26" s="55"/>
      <c r="AK26" s="179">
        <f>納品書!AK26</f>
        <v>0</v>
      </c>
      <c r="AL26" s="179"/>
      <c r="AM26" s="180"/>
    </row>
    <row r="27" spans="1:39" s="1" customFormat="1" ht="27" customHeight="1">
      <c r="A27" s="45">
        <f>納品書!A27</f>
        <v>0</v>
      </c>
      <c r="B27" s="46"/>
      <c r="C27" s="46"/>
      <c r="D27" s="46"/>
      <c r="E27" s="46"/>
      <c r="F27" s="46">
        <f>納品書!F27</f>
        <v>0</v>
      </c>
      <c r="G27" s="46"/>
      <c r="H27" s="46"/>
      <c r="I27" s="46"/>
      <c r="J27" s="46"/>
      <c r="K27" s="46"/>
      <c r="L27" s="46"/>
      <c r="M27" s="46"/>
      <c r="N27" s="46"/>
      <c r="O27" s="181">
        <f>納品書!O27</f>
        <v>0</v>
      </c>
      <c r="P27" s="181"/>
      <c r="Q27" s="181"/>
      <c r="R27" s="182">
        <f>納品書!R27</f>
        <v>0</v>
      </c>
      <c r="S27" s="182"/>
      <c r="T27" s="182"/>
      <c r="U27" s="183">
        <f>納品書!U27</f>
        <v>0</v>
      </c>
      <c r="V27" s="184"/>
      <c r="W27" s="185"/>
      <c r="X27" s="186">
        <f>納品書!X27</f>
        <v>0</v>
      </c>
      <c r="Y27" s="187"/>
      <c r="Z27" s="187"/>
      <c r="AA27" s="188"/>
      <c r="AB27" s="189">
        <f t="shared" si="0"/>
        <v>0</v>
      </c>
      <c r="AC27" s="190"/>
      <c r="AD27" s="190"/>
      <c r="AE27" s="190"/>
      <c r="AF27" s="190"/>
      <c r="AG27" s="191"/>
      <c r="AH27" s="53"/>
      <c r="AI27" s="54"/>
      <c r="AJ27" s="55"/>
      <c r="AK27" s="179">
        <f>納品書!AK27</f>
        <v>0</v>
      </c>
      <c r="AL27" s="179"/>
      <c r="AM27" s="180"/>
    </row>
    <row r="28" spans="1:39" s="1" customFormat="1" ht="27" customHeight="1">
      <c r="A28" s="45">
        <f>納品書!A28</f>
        <v>0</v>
      </c>
      <c r="B28" s="46"/>
      <c r="C28" s="46"/>
      <c r="D28" s="46"/>
      <c r="E28" s="46"/>
      <c r="F28" s="46">
        <f>納品書!F28</f>
        <v>0</v>
      </c>
      <c r="G28" s="46"/>
      <c r="H28" s="46"/>
      <c r="I28" s="46"/>
      <c r="J28" s="46"/>
      <c r="K28" s="46"/>
      <c r="L28" s="46"/>
      <c r="M28" s="46"/>
      <c r="N28" s="46"/>
      <c r="O28" s="181">
        <f>納品書!O28</f>
        <v>0</v>
      </c>
      <c r="P28" s="181"/>
      <c r="Q28" s="181"/>
      <c r="R28" s="182">
        <f>納品書!R28</f>
        <v>0</v>
      </c>
      <c r="S28" s="182"/>
      <c r="T28" s="182"/>
      <c r="U28" s="183">
        <f>納品書!U28</f>
        <v>0</v>
      </c>
      <c r="V28" s="184"/>
      <c r="W28" s="185"/>
      <c r="X28" s="186">
        <f>納品書!X28</f>
        <v>0</v>
      </c>
      <c r="Y28" s="187"/>
      <c r="Z28" s="187"/>
      <c r="AA28" s="188"/>
      <c r="AB28" s="189">
        <f t="shared" si="0"/>
        <v>0</v>
      </c>
      <c r="AC28" s="190"/>
      <c r="AD28" s="190"/>
      <c r="AE28" s="190"/>
      <c r="AF28" s="190"/>
      <c r="AG28" s="191"/>
      <c r="AH28" s="53"/>
      <c r="AI28" s="54"/>
      <c r="AJ28" s="55"/>
      <c r="AK28" s="179">
        <f>納品書!AK28</f>
        <v>0</v>
      </c>
      <c r="AL28" s="179"/>
      <c r="AM28" s="180"/>
    </row>
    <row r="29" spans="1:39" s="1" customFormat="1" ht="27" customHeight="1">
      <c r="A29" s="45">
        <f>納品書!A29</f>
        <v>0</v>
      </c>
      <c r="B29" s="46"/>
      <c r="C29" s="46"/>
      <c r="D29" s="46"/>
      <c r="E29" s="46"/>
      <c r="F29" s="46">
        <f>納品書!F29</f>
        <v>0</v>
      </c>
      <c r="G29" s="46"/>
      <c r="H29" s="46"/>
      <c r="I29" s="46"/>
      <c r="J29" s="46"/>
      <c r="K29" s="46"/>
      <c r="L29" s="46"/>
      <c r="M29" s="46"/>
      <c r="N29" s="46"/>
      <c r="O29" s="181">
        <f>納品書!O29</f>
        <v>0</v>
      </c>
      <c r="P29" s="181"/>
      <c r="Q29" s="181"/>
      <c r="R29" s="182">
        <f>納品書!R29</f>
        <v>0</v>
      </c>
      <c r="S29" s="182"/>
      <c r="T29" s="182"/>
      <c r="U29" s="183">
        <f>納品書!U29</f>
        <v>0</v>
      </c>
      <c r="V29" s="184"/>
      <c r="W29" s="185"/>
      <c r="X29" s="186">
        <f>納品書!X29</f>
        <v>0</v>
      </c>
      <c r="Y29" s="187"/>
      <c r="Z29" s="187"/>
      <c r="AA29" s="188"/>
      <c r="AB29" s="189">
        <f t="shared" si="0"/>
        <v>0</v>
      </c>
      <c r="AC29" s="190"/>
      <c r="AD29" s="190"/>
      <c r="AE29" s="190"/>
      <c r="AF29" s="190"/>
      <c r="AG29" s="191"/>
      <c r="AH29" s="53"/>
      <c r="AI29" s="54"/>
      <c r="AJ29" s="55"/>
      <c r="AK29" s="179">
        <f>納品書!AK29</f>
        <v>0</v>
      </c>
      <c r="AL29" s="179"/>
      <c r="AM29" s="180"/>
    </row>
    <row r="30" spans="1:39" s="1" customFormat="1" ht="27" customHeight="1">
      <c r="A30" s="45">
        <f>納品書!A30</f>
        <v>0</v>
      </c>
      <c r="B30" s="46"/>
      <c r="C30" s="46"/>
      <c r="D30" s="46"/>
      <c r="E30" s="46"/>
      <c r="F30" s="46">
        <f>納品書!F30</f>
        <v>0</v>
      </c>
      <c r="G30" s="46"/>
      <c r="H30" s="46"/>
      <c r="I30" s="46"/>
      <c r="J30" s="46"/>
      <c r="K30" s="46"/>
      <c r="L30" s="46"/>
      <c r="M30" s="46"/>
      <c r="N30" s="46"/>
      <c r="O30" s="181">
        <f>納品書!O30</f>
        <v>0</v>
      </c>
      <c r="P30" s="181"/>
      <c r="Q30" s="181"/>
      <c r="R30" s="182">
        <f>納品書!R30</f>
        <v>0</v>
      </c>
      <c r="S30" s="182"/>
      <c r="T30" s="182"/>
      <c r="U30" s="183">
        <f>納品書!U30</f>
        <v>0</v>
      </c>
      <c r="V30" s="184"/>
      <c r="W30" s="185"/>
      <c r="X30" s="186">
        <f>納品書!X30</f>
        <v>0</v>
      </c>
      <c r="Y30" s="187"/>
      <c r="Z30" s="187"/>
      <c r="AA30" s="188"/>
      <c r="AB30" s="189">
        <f t="shared" si="0"/>
        <v>0</v>
      </c>
      <c r="AC30" s="190"/>
      <c r="AD30" s="190"/>
      <c r="AE30" s="190"/>
      <c r="AF30" s="190"/>
      <c r="AG30" s="191"/>
      <c r="AH30" s="53"/>
      <c r="AI30" s="54"/>
      <c r="AJ30" s="55"/>
      <c r="AK30" s="179">
        <f>納品書!AK30</f>
        <v>0</v>
      </c>
      <c r="AL30" s="179"/>
      <c r="AM30" s="180"/>
    </row>
    <row r="31" spans="1:39" s="1" customFormat="1" ht="27" customHeight="1">
      <c r="A31" s="45">
        <f>納品書!A31</f>
        <v>0</v>
      </c>
      <c r="B31" s="46"/>
      <c r="C31" s="46"/>
      <c r="D31" s="46"/>
      <c r="E31" s="46"/>
      <c r="F31" s="46">
        <f>納品書!F31</f>
        <v>0</v>
      </c>
      <c r="G31" s="46"/>
      <c r="H31" s="46"/>
      <c r="I31" s="46"/>
      <c r="J31" s="46"/>
      <c r="K31" s="46"/>
      <c r="L31" s="46"/>
      <c r="M31" s="46"/>
      <c r="N31" s="46"/>
      <c r="O31" s="181">
        <f>納品書!O31</f>
        <v>0</v>
      </c>
      <c r="P31" s="181"/>
      <c r="Q31" s="181"/>
      <c r="R31" s="182">
        <f>納品書!R31</f>
        <v>0</v>
      </c>
      <c r="S31" s="182"/>
      <c r="T31" s="182"/>
      <c r="U31" s="183">
        <f>納品書!U31</f>
        <v>0</v>
      </c>
      <c r="V31" s="184"/>
      <c r="W31" s="185"/>
      <c r="X31" s="186">
        <f>納品書!X31</f>
        <v>0</v>
      </c>
      <c r="Y31" s="187"/>
      <c r="Z31" s="187"/>
      <c r="AA31" s="188"/>
      <c r="AB31" s="189">
        <f t="shared" si="0"/>
        <v>0</v>
      </c>
      <c r="AC31" s="190"/>
      <c r="AD31" s="190"/>
      <c r="AE31" s="190"/>
      <c r="AF31" s="190"/>
      <c r="AG31" s="191"/>
      <c r="AH31" s="53"/>
      <c r="AI31" s="54"/>
      <c r="AJ31" s="55"/>
      <c r="AK31" s="179">
        <f>納品書!AK31</f>
        <v>0</v>
      </c>
      <c r="AL31" s="179"/>
      <c r="AM31" s="180"/>
    </row>
    <row r="32" spans="1:39" s="1" customFormat="1" ht="27" customHeight="1">
      <c r="A32" s="215" t="s">
        <v>14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25"/>
      <c r="AB32" s="78">
        <f>納品書!AB32</f>
        <v>501141</v>
      </c>
      <c r="AC32" s="78"/>
      <c r="AD32" s="78"/>
      <c r="AE32" s="78"/>
      <c r="AF32" s="78"/>
      <c r="AG32" s="78"/>
      <c r="AH32" s="53"/>
      <c r="AI32" s="54"/>
      <c r="AJ32" s="55"/>
      <c r="AK32" s="46"/>
      <c r="AL32" s="46"/>
      <c r="AM32" s="79"/>
    </row>
    <row r="33" spans="1:39" s="1" customFormat="1" ht="27" customHeight="1">
      <c r="A33" s="215" t="s">
        <v>15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78">
        <f>納品書!AB33</f>
        <v>40114</v>
      </c>
      <c r="AC33" s="78"/>
      <c r="AD33" s="78"/>
      <c r="AE33" s="78"/>
      <c r="AF33" s="78"/>
      <c r="AG33" s="78"/>
      <c r="AH33" s="53"/>
      <c r="AI33" s="54"/>
      <c r="AJ33" s="55"/>
      <c r="AK33" s="46"/>
      <c r="AL33" s="46"/>
      <c r="AM33" s="79"/>
    </row>
    <row r="34" spans="1:39" s="1" customFormat="1" ht="27" customHeight="1">
      <c r="A34" s="217" t="s">
        <v>16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62">
        <f>納品書!O34</f>
        <v>1141</v>
      </c>
      <c r="P34" s="62"/>
      <c r="Q34" s="62"/>
      <c r="R34" s="62"/>
      <c r="S34" s="62"/>
      <c r="T34" s="62"/>
      <c r="U34" s="227"/>
      <c r="V34" s="227"/>
      <c r="W34" s="227"/>
      <c r="X34" s="228"/>
      <c r="Y34" s="228"/>
      <c r="Z34" s="228"/>
      <c r="AA34" s="229"/>
      <c r="AB34" s="146">
        <f>納品書!AB34</f>
        <v>114</v>
      </c>
      <c r="AC34" s="146"/>
      <c r="AD34" s="146"/>
      <c r="AE34" s="146"/>
      <c r="AF34" s="146"/>
      <c r="AG34" s="146"/>
      <c r="AH34" s="53"/>
      <c r="AI34" s="54"/>
      <c r="AJ34" s="55"/>
      <c r="AK34" s="46"/>
      <c r="AL34" s="46"/>
      <c r="AM34" s="79"/>
    </row>
    <row r="35" spans="1:39" s="1" customFormat="1" ht="27" customHeight="1">
      <c r="A35" s="219" t="s">
        <v>17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1">
        <f>納品書!O35</f>
        <v>500000</v>
      </c>
      <c r="P35" s="221"/>
      <c r="Q35" s="221"/>
      <c r="R35" s="222"/>
      <c r="S35" s="222"/>
      <c r="T35" s="222"/>
      <c r="U35" s="226"/>
      <c r="V35" s="226"/>
      <c r="W35" s="226"/>
      <c r="X35" s="223"/>
      <c r="Y35" s="223"/>
      <c r="Z35" s="223"/>
      <c r="AA35" s="224"/>
      <c r="AB35" s="151">
        <f>納品書!AB35</f>
        <v>40000</v>
      </c>
      <c r="AC35" s="151"/>
      <c r="AD35" s="151"/>
      <c r="AE35" s="151"/>
      <c r="AF35" s="151"/>
      <c r="AG35" s="151"/>
      <c r="AH35" s="119"/>
      <c r="AI35" s="120"/>
      <c r="AJ35" s="121"/>
      <c r="AK35" s="152"/>
      <c r="AL35" s="152"/>
      <c r="AM35" s="153"/>
    </row>
    <row r="36" spans="1:39" s="1" customFormat="1" ht="27" customHeight="1">
      <c r="A36" s="125" t="s">
        <v>18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93"/>
      <c r="P36" s="93"/>
      <c r="Q36" s="93"/>
      <c r="R36" s="213"/>
      <c r="S36" s="213"/>
      <c r="T36" s="213"/>
      <c r="U36" s="6"/>
      <c r="V36" s="6"/>
      <c r="W36" s="6"/>
      <c r="X36" s="213"/>
      <c r="Y36" s="213"/>
      <c r="Z36" s="213"/>
      <c r="AA36" s="214"/>
      <c r="AB36" s="129">
        <f>納品書!AB36</f>
        <v>541255</v>
      </c>
      <c r="AC36" s="129"/>
      <c r="AD36" s="129"/>
      <c r="AE36" s="129"/>
      <c r="AF36" s="129"/>
      <c r="AG36" s="129"/>
      <c r="AH36" s="122"/>
      <c r="AI36" s="123"/>
      <c r="AJ36" s="124"/>
      <c r="AK36" s="130"/>
      <c r="AL36" s="130"/>
      <c r="AM36" s="131"/>
    </row>
    <row r="37" spans="1:39" s="1" customFormat="1" ht="15" customHeight="1"/>
    <row r="38" spans="1:39" s="1" customFormat="1" ht="18.75" customHeight="1">
      <c r="A38" s="154" t="s">
        <v>19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57" t="s">
        <v>20</v>
      </c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8"/>
    </row>
    <row r="39" spans="1:39" s="1" customFormat="1" ht="18.75" customHeight="1">
      <c r="A39" s="58" t="s">
        <v>32</v>
      </c>
      <c r="B39" s="59"/>
      <c r="C39" s="59"/>
      <c r="D39" s="59"/>
      <c r="E39" s="60"/>
      <c r="F39" s="64" t="s">
        <v>6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64" t="s">
        <v>32</v>
      </c>
      <c r="V39" s="59"/>
      <c r="W39" s="59"/>
      <c r="X39" s="59"/>
      <c r="Y39" s="59"/>
      <c r="Z39" s="64" t="s">
        <v>6</v>
      </c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170"/>
    </row>
    <row r="40" spans="1:39" s="1" customFormat="1" ht="21.75" customHeight="1">
      <c r="A40" s="235">
        <f>+納品書!A40</f>
        <v>0</v>
      </c>
      <c r="B40" s="47"/>
      <c r="C40" s="47"/>
      <c r="D40" s="47"/>
      <c r="E40" s="47"/>
      <c r="F40" s="61">
        <f>+納品書!F40</f>
        <v>0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64">
        <f>納品書!U40</f>
        <v>0</v>
      </c>
      <c r="V40" s="59"/>
      <c r="W40" s="59"/>
      <c r="X40" s="59"/>
      <c r="Y40" s="60"/>
      <c r="Z40" s="61">
        <f>納品書!Z40</f>
        <v>0</v>
      </c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5"/>
    </row>
    <row r="41" spans="1:39" s="1" customFormat="1" ht="21.75" customHeight="1">
      <c r="A41" s="235">
        <f>+納品書!A41</f>
        <v>0</v>
      </c>
      <c r="B41" s="47"/>
      <c r="C41" s="47"/>
      <c r="D41" s="47"/>
      <c r="E41" s="47"/>
      <c r="F41" s="61">
        <f>+納品書!F41</f>
        <v>0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  <c r="U41" s="64">
        <f>納品書!U41</f>
        <v>0</v>
      </c>
      <c r="V41" s="59"/>
      <c r="W41" s="59"/>
      <c r="X41" s="59"/>
      <c r="Y41" s="60"/>
      <c r="Z41" s="61">
        <f>納品書!Z41</f>
        <v>0</v>
      </c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5"/>
    </row>
    <row r="42" spans="1:39" s="1" customFormat="1" ht="21.75" customHeight="1">
      <c r="A42" s="235">
        <f>+納品書!A42</f>
        <v>0</v>
      </c>
      <c r="B42" s="47"/>
      <c r="C42" s="47"/>
      <c r="D42" s="47"/>
      <c r="E42" s="47"/>
      <c r="F42" s="61">
        <f>+納品書!F42</f>
        <v>0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  <c r="U42" s="64">
        <f>納品書!U42</f>
        <v>0</v>
      </c>
      <c r="V42" s="59"/>
      <c r="W42" s="59"/>
      <c r="X42" s="59"/>
      <c r="Y42" s="60"/>
      <c r="Z42" s="61">
        <f>納品書!Z42</f>
        <v>0</v>
      </c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5"/>
    </row>
    <row r="43" spans="1:39" s="1" customFormat="1" ht="21.75" customHeight="1">
      <c r="A43" s="235">
        <f>+納品書!A43</f>
        <v>0</v>
      </c>
      <c r="B43" s="47"/>
      <c r="C43" s="47"/>
      <c r="D43" s="47"/>
      <c r="E43" s="47"/>
      <c r="F43" s="61">
        <f>+納品書!F43</f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3"/>
      <c r="U43" s="64">
        <f>納品書!U43</f>
        <v>0</v>
      </c>
      <c r="V43" s="59"/>
      <c r="W43" s="59"/>
      <c r="X43" s="59"/>
      <c r="Y43" s="60"/>
      <c r="Z43" s="61">
        <f>納品書!Z43</f>
        <v>0</v>
      </c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5"/>
    </row>
    <row r="44" spans="1:39" s="1" customFormat="1" ht="21.75" customHeight="1">
      <c r="A44" s="233" t="s">
        <v>21</v>
      </c>
      <c r="B44" s="234"/>
      <c r="C44" s="234"/>
      <c r="D44" s="234"/>
      <c r="E44" s="234"/>
      <c r="F44" s="230">
        <f>+納品書!F44</f>
        <v>0</v>
      </c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6"/>
      <c r="U44" s="168" t="s">
        <v>21</v>
      </c>
      <c r="V44" s="160"/>
      <c r="W44" s="160"/>
      <c r="X44" s="160"/>
      <c r="Y44" s="161"/>
      <c r="Z44" s="230">
        <f>納品書!Z44</f>
        <v>0</v>
      </c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2"/>
    </row>
    <row r="45" spans="1:39" s="1" customFormat="1"/>
    <row r="46" spans="1:39" s="1" customFormat="1"/>
    <row r="47" spans="1:39" s="1" customFormat="1"/>
    <row r="48" spans="1:39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</sheetData>
  <mergeCells count="211">
    <mergeCell ref="Z44:AM44"/>
    <mergeCell ref="Z42:AM42"/>
    <mergeCell ref="A39:E39"/>
    <mergeCell ref="U39:Y39"/>
    <mergeCell ref="A38:T38"/>
    <mergeCell ref="F39:T39"/>
    <mergeCell ref="A44:E44"/>
    <mergeCell ref="A40:E40"/>
    <mergeCell ref="A41:E41"/>
    <mergeCell ref="A43:E43"/>
    <mergeCell ref="U40:Y40"/>
    <mergeCell ref="U41:Y41"/>
    <mergeCell ref="U43:Y43"/>
    <mergeCell ref="U44:Y44"/>
    <mergeCell ref="A42:E42"/>
    <mergeCell ref="F42:T42"/>
    <mergeCell ref="U42:Y42"/>
    <mergeCell ref="F40:T40"/>
    <mergeCell ref="F41:T41"/>
    <mergeCell ref="F43:T43"/>
    <mergeCell ref="F44:T44"/>
    <mergeCell ref="U38:AM38"/>
    <mergeCell ref="Z39:AM39"/>
    <mergeCell ref="Z40:AM40"/>
    <mergeCell ref="Z41:AM41"/>
    <mergeCell ref="Z43:AM43"/>
    <mergeCell ref="U35:W35"/>
    <mergeCell ref="U34:W34"/>
    <mergeCell ref="U25:W25"/>
    <mergeCell ref="U24:W24"/>
    <mergeCell ref="U23:W23"/>
    <mergeCell ref="U22:W22"/>
    <mergeCell ref="AK36:AM36"/>
    <mergeCell ref="AB35:AG35"/>
    <mergeCell ref="AK35:AM35"/>
    <mergeCell ref="AH35:AJ35"/>
    <mergeCell ref="AK27:AM27"/>
    <mergeCell ref="AK34:AM34"/>
    <mergeCell ref="AK32:AM32"/>
    <mergeCell ref="AK33:AM33"/>
    <mergeCell ref="AK28:AM28"/>
    <mergeCell ref="AH31:AJ31"/>
    <mergeCell ref="AH36:AJ36"/>
    <mergeCell ref="AH32:AJ32"/>
    <mergeCell ref="AH33:AJ33"/>
    <mergeCell ref="AH34:AJ34"/>
    <mergeCell ref="AK26:AM26"/>
    <mergeCell ref="X34:AA34"/>
    <mergeCell ref="AH28:AJ28"/>
    <mergeCell ref="U27:W27"/>
    <mergeCell ref="X27:AA27"/>
    <mergeCell ref="AB27:AG27"/>
    <mergeCell ref="AH27:AJ27"/>
    <mergeCell ref="U28:W28"/>
    <mergeCell ref="X28:AA28"/>
    <mergeCell ref="AB28:AG28"/>
    <mergeCell ref="A35:N35"/>
    <mergeCell ref="O35:T35"/>
    <mergeCell ref="X35:AA35"/>
    <mergeCell ref="A29:E29"/>
    <mergeCell ref="F29:N29"/>
    <mergeCell ref="O32:AA32"/>
    <mergeCell ref="A27:E27"/>
    <mergeCell ref="F27:N27"/>
    <mergeCell ref="O27:Q27"/>
    <mergeCell ref="R27:T27"/>
    <mergeCell ref="AH29:AJ29"/>
    <mergeCell ref="A36:N36"/>
    <mergeCell ref="O36:Q36"/>
    <mergeCell ref="R36:T36"/>
    <mergeCell ref="X36:AA36"/>
    <mergeCell ref="AB36:AG36"/>
    <mergeCell ref="A28:E28"/>
    <mergeCell ref="F28:N28"/>
    <mergeCell ref="O28:Q28"/>
    <mergeCell ref="R28:T28"/>
    <mergeCell ref="AB34:AG34"/>
    <mergeCell ref="A33:N33"/>
    <mergeCell ref="AB33:AG33"/>
    <mergeCell ref="O33:AA33"/>
    <mergeCell ref="X31:AA31"/>
    <mergeCell ref="AB31:AG31"/>
    <mergeCell ref="A32:N32"/>
    <mergeCell ref="AB32:AG32"/>
    <mergeCell ref="O29:Q29"/>
    <mergeCell ref="R29:T29"/>
    <mergeCell ref="U29:W29"/>
    <mergeCell ref="X29:AA29"/>
    <mergeCell ref="AB29:AG29"/>
    <mergeCell ref="A34:N34"/>
    <mergeCell ref="O34:T34"/>
    <mergeCell ref="AK23:AM23"/>
    <mergeCell ref="A24:E24"/>
    <mergeCell ref="F24:N24"/>
    <mergeCell ref="O24:Q24"/>
    <mergeCell ref="R24:T24"/>
    <mergeCell ref="X24:AA24"/>
    <mergeCell ref="AB24:AG24"/>
    <mergeCell ref="AK24:AM24"/>
    <mergeCell ref="AH23:AJ23"/>
    <mergeCell ref="AH24:AJ24"/>
    <mergeCell ref="A23:E23"/>
    <mergeCell ref="F23:N23"/>
    <mergeCell ref="O23:Q23"/>
    <mergeCell ref="R23:T23"/>
    <mergeCell ref="X23:AA23"/>
    <mergeCell ref="AB23:AG23"/>
    <mergeCell ref="AK25:AM25"/>
    <mergeCell ref="AH25:AJ25"/>
    <mergeCell ref="A26:E26"/>
    <mergeCell ref="F26:N26"/>
    <mergeCell ref="O26:Q26"/>
    <mergeCell ref="R26:T26"/>
    <mergeCell ref="U26:W26"/>
    <mergeCell ref="X26:AA26"/>
    <mergeCell ref="AB26:AG26"/>
    <mergeCell ref="A25:E25"/>
    <mergeCell ref="F25:N25"/>
    <mergeCell ref="AB25:AG25"/>
    <mergeCell ref="AH26:AJ26"/>
    <mergeCell ref="O25:Q25"/>
    <mergeCell ref="R25:T25"/>
    <mergeCell ref="X25:AA25"/>
    <mergeCell ref="A21:E21"/>
    <mergeCell ref="F21:N21"/>
    <mergeCell ref="O21:Q21"/>
    <mergeCell ref="R21:T21"/>
    <mergeCell ref="X21:AA21"/>
    <mergeCell ref="AB21:AG21"/>
    <mergeCell ref="AK21:AM21"/>
    <mergeCell ref="A22:E22"/>
    <mergeCell ref="F22:N22"/>
    <mergeCell ref="O22:Q22"/>
    <mergeCell ref="R22:T22"/>
    <mergeCell ref="X22:AA22"/>
    <mergeCell ref="AB22:AG22"/>
    <mergeCell ref="AK22:AM22"/>
    <mergeCell ref="AH21:AJ21"/>
    <mergeCell ref="AH22:AJ22"/>
    <mergeCell ref="U21:W21"/>
    <mergeCell ref="A19:E19"/>
    <mergeCell ref="F19:N19"/>
    <mergeCell ref="O19:Q19"/>
    <mergeCell ref="R19:T19"/>
    <mergeCell ref="X19:AA19"/>
    <mergeCell ref="AB19:AG19"/>
    <mergeCell ref="AK19:AM19"/>
    <mergeCell ref="A20:E20"/>
    <mergeCell ref="F20:N20"/>
    <mergeCell ref="O20:Q20"/>
    <mergeCell ref="R20:T20"/>
    <mergeCell ref="X20:AA20"/>
    <mergeCell ref="AB20:AG20"/>
    <mergeCell ref="AK20:AM20"/>
    <mergeCell ref="AH19:AJ19"/>
    <mergeCell ref="AH20:AJ20"/>
    <mergeCell ref="U20:W20"/>
    <mergeCell ref="U19:W19"/>
    <mergeCell ref="AE2:AM2"/>
    <mergeCell ref="AE1:AM1"/>
    <mergeCell ref="AB3:AM3"/>
    <mergeCell ref="V5:W5"/>
    <mergeCell ref="X5:Y5"/>
    <mergeCell ref="K1:AC1"/>
    <mergeCell ref="A2:T3"/>
    <mergeCell ref="A18:E18"/>
    <mergeCell ref="F18:N18"/>
    <mergeCell ref="O18:Q18"/>
    <mergeCell ref="R18:T18"/>
    <mergeCell ref="X18:AA18"/>
    <mergeCell ref="AB18:AG18"/>
    <mergeCell ref="AK18:AM18"/>
    <mergeCell ref="AH18:AJ18"/>
    <mergeCell ref="U18:W18"/>
    <mergeCell ref="J16:M16"/>
    <mergeCell ref="N16:AB16"/>
    <mergeCell ref="P12:U12"/>
    <mergeCell ref="V12:AM12"/>
    <mergeCell ref="P13:U13"/>
    <mergeCell ref="V13:AM13"/>
    <mergeCell ref="Z5:AA5"/>
    <mergeCell ref="AB5:AC5"/>
    <mergeCell ref="AK29:AM29"/>
    <mergeCell ref="AK31:AM31"/>
    <mergeCell ref="A30:E30"/>
    <mergeCell ref="F30:N30"/>
    <mergeCell ref="O30:Q30"/>
    <mergeCell ref="R30:T30"/>
    <mergeCell ref="U30:W30"/>
    <mergeCell ref="X30:AA30"/>
    <mergeCell ref="AB30:AG30"/>
    <mergeCell ref="AH30:AJ30"/>
    <mergeCell ref="AK30:AM30"/>
    <mergeCell ref="A31:E31"/>
    <mergeCell ref="F31:N31"/>
    <mergeCell ref="O31:Q31"/>
    <mergeCell ref="R31:T31"/>
    <mergeCell ref="U31:W31"/>
    <mergeCell ref="P10:U10"/>
    <mergeCell ref="V10:AM10"/>
    <mergeCell ref="P11:U11"/>
    <mergeCell ref="V11:AM11"/>
    <mergeCell ref="P5:U5"/>
    <mergeCell ref="P6:U6"/>
    <mergeCell ref="V6:AM6"/>
    <mergeCell ref="P7:U7"/>
    <mergeCell ref="V7:AM7"/>
    <mergeCell ref="P8:U8"/>
    <mergeCell ref="V8:AM8"/>
    <mergeCell ref="P9:U9"/>
    <mergeCell ref="V9:AM9"/>
  </mergeCells>
  <phoneticPr fontId="13"/>
  <printOptions horizontalCentered="1"/>
  <pageMargins left="0.51180555555555596" right="0.51180555555555596" top="0.59027777777777801" bottom="0.59027777777777801" header="0.5" footer="0.5"/>
  <pageSetup paperSize="9" scale="8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7"/>
  <sheetViews>
    <sheetView showZeros="0" topLeftCell="A23" workbookViewId="0">
      <selection activeCell="AK31" sqref="AK31:AM31"/>
    </sheetView>
  </sheetViews>
  <sheetFormatPr defaultColWidth="2.625" defaultRowHeight="14.25"/>
  <cols>
    <col min="1" max="1" width="2.625" style="2" customWidth="1"/>
    <col min="2" max="12" width="2.625" style="2"/>
    <col min="13" max="17" width="3" style="2" customWidth="1"/>
    <col min="18" max="16384" width="2.625" style="2"/>
  </cols>
  <sheetData>
    <row r="1" spans="1:42" ht="31.5" thickBot="1">
      <c r="B1" s="3"/>
      <c r="C1" s="3"/>
      <c r="D1" s="3"/>
      <c r="E1" s="3"/>
      <c r="F1" s="3"/>
      <c r="G1" s="3"/>
      <c r="H1" s="3"/>
      <c r="I1" s="13"/>
      <c r="J1" s="14"/>
      <c r="K1" s="83" t="s">
        <v>42</v>
      </c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E1" s="80" t="s">
        <v>24</v>
      </c>
      <c r="AF1" s="80"/>
      <c r="AG1" s="80"/>
      <c r="AH1" s="80"/>
      <c r="AI1" s="80"/>
      <c r="AJ1" s="80"/>
      <c r="AK1" s="80"/>
      <c r="AL1" s="80"/>
      <c r="AM1" s="80"/>
    </row>
    <row r="2" spans="1:42" ht="20.100000000000001" customHeight="1" thickTop="1">
      <c r="A2" s="87" t="str">
        <f>+納品書!A2</f>
        <v>兵庫県立尼崎総合医療センター院長　様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AC2" s="4"/>
      <c r="AD2" s="5" t="s">
        <v>0</v>
      </c>
      <c r="AE2" s="192">
        <f>+納品書!AE2</f>
        <v>0</v>
      </c>
      <c r="AF2" s="192"/>
      <c r="AG2" s="192"/>
      <c r="AH2" s="192"/>
      <c r="AI2" s="192"/>
      <c r="AJ2" s="192"/>
      <c r="AK2" s="192"/>
      <c r="AL2" s="192"/>
      <c r="AM2" s="192"/>
    </row>
    <row r="3" spans="1:42" ht="21.9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4"/>
      <c r="V3" s="4"/>
      <c r="W3" s="4"/>
      <c r="X3" s="4"/>
      <c r="Y3" s="4"/>
      <c r="Z3" s="4"/>
      <c r="AA3" s="4"/>
      <c r="AB3" s="193">
        <f>納品書!AB3</f>
        <v>45200</v>
      </c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</row>
    <row r="4" spans="1:42" ht="6" customHeight="1"/>
    <row r="5" spans="1:42" s="1" customFormat="1" ht="20.100000000000001" customHeight="1">
      <c r="P5" s="88" t="s">
        <v>1</v>
      </c>
      <c r="Q5" s="89"/>
      <c r="R5" s="89"/>
      <c r="S5" s="89"/>
      <c r="T5" s="89"/>
      <c r="U5" s="90"/>
      <c r="V5" s="194">
        <f>+納品書!V5</f>
        <v>1</v>
      </c>
      <c r="W5" s="194"/>
      <c r="X5" s="194">
        <f>+納品書!X5</f>
        <v>1</v>
      </c>
      <c r="Y5" s="194"/>
      <c r="Z5" s="198">
        <f>+納品書!Z5</f>
        <v>2</v>
      </c>
      <c r="AA5" s="199"/>
      <c r="AB5" s="198">
        <f>+納品書!AB5</f>
        <v>3</v>
      </c>
      <c r="AC5" s="200"/>
      <c r="AD5" s="20"/>
      <c r="AE5" s="20"/>
      <c r="AF5" s="20"/>
      <c r="AG5" s="20"/>
      <c r="AH5" s="20"/>
      <c r="AI5" s="20"/>
      <c r="AJ5" s="20"/>
      <c r="AK5" s="20"/>
      <c r="AL5" s="20"/>
      <c r="AM5" s="21"/>
      <c r="AP5"/>
    </row>
    <row r="6" spans="1:42" s="1" customFormat="1" ht="17.100000000000001" customHeight="1">
      <c r="P6" s="36" t="s">
        <v>2</v>
      </c>
      <c r="Q6" s="37"/>
      <c r="R6" s="37"/>
      <c r="S6" s="37"/>
      <c r="T6" s="37"/>
      <c r="U6" s="38"/>
      <c r="V6" s="176" t="str">
        <f>+納品書!V6</f>
        <v>兵庫県尼崎市○○町○丁目○番○号</v>
      </c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8"/>
    </row>
    <row r="7" spans="1:42" s="1" customFormat="1" ht="17.100000000000001" customHeight="1">
      <c r="P7" s="39" t="s">
        <v>3</v>
      </c>
      <c r="Q7" s="40"/>
      <c r="R7" s="40"/>
      <c r="S7" s="40"/>
      <c r="T7" s="40"/>
      <c r="U7" s="41"/>
      <c r="V7" s="176" t="str">
        <f>+納品書!V7</f>
        <v>○○商事株式会社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8"/>
    </row>
    <row r="8" spans="1:42" s="1" customFormat="1" ht="17.100000000000001" customHeight="1">
      <c r="P8" s="39" t="s">
        <v>61</v>
      </c>
      <c r="Q8" s="40"/>
      <c r="R8" s="40"/>
      <c r="S8" s="40"/>
      <c r="T8" s="40"/>
      <c r="U8" s="41"/>
      <c r="V8" s="176" t="str">
        <f>+納品書!V8</f>
        <v>代表取締役　山田太郎</v>
      </c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8"/>
    </row>
    <row r="9" spans="1:42" s="1" customFormat="1" ht="17.100000000000001" customHeight="1">
      <c r="P9" s="39" t="s">
        <v>4</v>
      </c>
      <c r="Q9" s="40"/>
      <c r="R9" s="40"/>
      <c r="S9" s="40"/>
      <c r="T9" s="40"/>
      <c r="U9" s="41"/>
      <c r="V9" s="176" t="str">
        <f>+納品書!V9</f>
        <v>００－００００－００００</v>
      </c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8"/>
    </row>
    <row r="10" spans="1:42" s="1" customFormat="1" ht="17.100000000000001" customHeight="1">
      <c r="P10" s="39" t="s">
        <v>5</v>
      </c>
      <c r="Q10" s="40"/>
      <c r="R10" s="40"/>
      <c r="S10" s="40"/>
      <c r="T10" s="40"/>
      <c r="U10" s="41"/>
      <c r="V10" s="176" t="str">
        <f>+納品書!V10</f>
        <v>T9999999999999</v>
      </c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8"/>
    </row>
    <row r="11" spans="1:42" s="1" customFormat="1" ht="17.100000000000001" customHeight="1">
      <c r="P11" s="39" t="s">
        <v>28</v>
      </c>
      <c r="Q11" s="40"/>
      <c r="R11" s="40"/>
      <c r="S11" s="40"/>
      <c r="T11" s="40"/>
      <c r="U11" s="41"/>
      <c r="V11" s="176" t="str">
        <f>+納品書!V11</f>
        <v>営業部　太田次郎</v>
      </c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8"/>
    </row>
    <row r="12" spans="1:42" s="1" customFormat="1" ht="17.100000000000001" customHeight="1">
      <c r="P12" s="39" t="s">
        <v>25</v>
      </c>
      <c r="Q12" s="40"/>
      <c r="R12" s="40"/>
      <c r="S12" s="40"/>
      <c r="T12" s="40"/>
      <c r="U12" s="41"/>
      <c r="V12" s="176" t="str">
        <f>+納品書!V12</f>
        <v>００－００００－００００</v>
      </c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8"/>
    </row>
    <row r="13" spans="1:42" s="1" customFormat="1" ht="17.100000000000001" customHeight="1">
      <c r="P13" s="42" t="s">
        <v>26</v>
      </c>
      <c r="Q13" s="43"/>
      <c r="R13" s="43"/>
      <c r="S13" s="43"/>
      <c r="T13" s="43"/>
      <c r="U13" s="44"/>
      <c r="V13" s="195" t="str">
        <f>+納品書!V13</f>
        <v>gjagoijgoijiogjp</v>
      </c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7"/>
    </row>
    <row r="15" spans="1:42" s="1" customFormat="1" ht="18" customHeight="1">
      <c r="C15" s="12" t="s">
        <v>52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42" s="1" customFormat="1" ht="39.950000000000003" customHeight="1">
      <c r="J16" s="25" t="s">
        <v>6</v>
      </c>
      <c r="K16" s="26"/>
      <c r="L16" s="26"/>
      <c r="M16" s="26"/>
      <c r="N16" s="27">
        <f>+AB36</f>
        <v>541255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2" t="s">
        <v>7</v>
      </c>
      <c r="AD16" s="23"/>
    </row>
    <row r="18" spans="1:39" s="1" customFormat="1" ht="20.100000000000001" customHeight="1">
      <c r="A18" s="96" t="s">
        <v>8</v>
      </c>
      <c r="B18" s="91"/>
      <c r="C18" s="91"/>
      <c r="D18" s="91"/>
      <c r="E18" s="91"/>
      <c r="F18" s="91" t="s">
        <v>29</v>
      </c>
      <c r="G18" s="91"/>
      <c r="H18" s="91"/>
      <c r="I18" s="91"/>
      <c r="J18" s="91"/>
      <c r="K18" s="91"/>
      <c r="L18" s="91"/>
      <c r="M18" s="91"/>
      <c r="N18" s="91"/>
      <c r="O18" s="97" t="s">
        <v>9</v>
      </c>
      <c r="P18" s="97"/>
      <c r="Q18" s="97"/>
      <c r="R18" s="91" t="s">
        <v>10</v>
      </c>
      <c r="S18" s="91"/>
      <c r="T18" s="91"/>
      <c r="U18" s="92" t="s">
        <v>31</v>
      </c>
      <c r="V18" s="93"/>
      <c r="W18" s="94"/>
      <c r="X18" s="92" t="s">
        <v>11</v>
      </c>
      <c r="Y18" s="93"/>
      <c r="Z18" s="93"/>
      <c r="AA18" s="94"/>
      <c r="AB18" s="91" t="s">
        <v>12</v>
      </c>
      <c r="AC18" s="91"/>
      <c r="AD18" s="91"/>
      <c r="AE18" s="91"/>
      <c r="AF18" s="91"/>
      <c r="AG18" s="91"/>
      <c r="AH18" s="91" t="s">
        <v>30</v>
      </c>
      <c r="AI18" s="91"/>
      <c r="AJ18" s="92"/>
      <c r="AK18" s="91" t="s">
        <v>27</v>
      </c>
      <c r="AL18" s="91"/>
      <c r="AM18" s="95"/>
    </row>
    <row r="19" spans="1:39" s="1" customFormat="1" ht="27" customHeight="1">
      <c r="A19" s="201" t="str">
        <f>納品書!A19</f>
        <v>■■■■</v>
      </c>
      <c r="B19" s="202"/>
      <c r="C19" s="202"/>
      <c r="D19" s="202"/>
      <c r="E19" s="202"/>
      <c r="F19" s="202" t="str">
        <f>納品書!F19</f>
        <v>▲▲▲▲▲▲</v>
      </c>
      <c r="G19" s="202"/>
      <c r="H19" s="202"/>
      <c r="I19" s="202"/>
      <c r="J19" s="202"/>
      <c r="K19" s="202"/>
      <c r="L19" s="202"/>
      <c r="M19" s="202"/>
      <c r="N19" s="202"/>
      <c r="O19" s="181">
        <f>納品書!O19</f>
        <v>0</v>
      </c>
      <c r="P19" s="181"/>
      <c r="Q19" s="181"/>
      <c r="R19" s="203">
        <f>納品書!R19</f>
        <v>20.55</v>
      </c>
      <c r="S19" s="203"/>
      <c r="T19" s="203"/>
      <c r="U19" s="210" t="str">
        <f>納品書!U19</f>
        <v>本</v>
      </c>
      <c r="V19" s="211"/>
      <c r="W19" s="212"/>
      <c r="X19" s="204">
        <f>納品書!X19</f>
        <v>55.55</v>
      </c>
      <c r="Y19" s="205"/>
      <c r="Z19" s="205"/>
      <c r="AA19" s="206"/>
      <c r="AB19" s="248">
        <f t="shared" ref="AB19:AB31" si="0">ROUNDDOWN(+R19*X19,0)</f>
        <v>1141</v>
      </c>
      <c r="AC19" s="248"/>
      <c r="AD19" s="248"/>
      <c r="AE19" s="248"/>
      <c r="AF19" s="248"/>
      <c r="AG19" s="248"/>
      <c r="AH19" s="110"/>
      <c r="AI19" s="111"/>
      <c r="AJ19" s="112"/>
      <c r="AK19" s="179" t="str">
        <f>納品書!AK19</f>
        <v>ＯＰ室</v>
      </c>
      <c r="AL19" s="179"/>
      <c r="AM19" s="180"/>
    </row>
    <row r="20" spans="1:39" s="1" customFormat="1" ht="27" customHeight="1">
      <c r="A20" s="45" t="str">
        <f>納品書!A20</f>
        <v>★★★★</v>
      </c>
      <c r="B20" s="46"/>
      <c r="C20" s="46"/>
      <c r="D20" s="46"/>
      <c r="E20" s="46"/>
      <c r="F20" s="46" t="str">
        <f>納品書!F20</f>
        <v>◆◆◆◆◆◆</v>
      </c>
      <c r="G20" s="46"/>
      <c r="H20" s="46"/>
      <c r="I20" s="46"/>
      <c r="J20" s="46"/>
      <c r="K20" s="46"/>
      <c r="L20" s="46"/>
      <c r="M20" s="46"/>
      <c r="N20" s="46"/>
      <c r="O20" s="181" t="str">
        <f>納品書!O20</f>
        <v>〇</v>
      </c>
      <c r="P20" s="181"/>
      <c r="Q20" s="181"/>
      <c r="R20" s="182">
        <f>納品書!R20</f>
        <v>5</v>
      </c>
      <c r="S20" s="182"/>
      <c r="T20" s="182"/>
      <c r="U20" s="183" t="str">
        <f>納品書!U20</f>
        <v>箱</v>
      </c>
      <c r="V20" s="184"/>
      <c r="W20" s="185"/>
      <c r="X20" s="186">
        <f>納品書!X20</f>
        <v>100000</v>
      </c>
      <c r="Y20" s="187"/>
      <c r="Z20" s="187"/>
      <c r="AA20" s="188"/>
      <c r="AB20" s="237">
        <f t="shared" si="0"/>
        <v>500000</v>
      </c>
      <c r="AC20" s="237"/>
      <c r="AD20" s="237"/>
      <c r="AE20" s="237"/>
      <c r="AF20" s="237"/>
      <c r="AG20" s="237"/>
      <c r="AH20" s="53"/>
      <c r="AI20" s="54"/>
      <c r="AJ20" s="55"/>
      <c r="AK20" s="179" t="str">
        <f>納品書!AK20</f>
        <v>９階東病棟</v>
      </c>
      <c r="AL20" s="179"/>
      <c r="AM20" s="180"/>
    </row>
    <row r="21" spans="1:39" s="1" customFormat="1" ht="27" customHeight="1">
      <c r="A21" s="45">
        <f>納品書!A21</f>
        <v>0</v>
      </c>
      <c r="B21" s="46"/>
      <c r="C21" s="46"/>
      <c r="D21" s="46"/>
      <c r="E21" s="46"/>
      <c r="F21" s="46">
        <f>納品書!F21</f>
        <v>0</v>
      </c>
      <c r="G21" s="46"/>
      <c r="H21" s="46"/>
      <c r="I21" s="46"/>
      <c r="J21" s="46"/>
      <c r="K21" s="46"/>
      <c r="L21" s="46"/>
      <c r="M21" s="46"/>
      <c r="N21" s="46"/>
      <c r="O21" s="181">
        <f>納品書!O21</f>
        <v>0</v>
      </c>
      <c r="P21" s="181"/>
      <c r="Q21" s="181"/>
      <c r="R21" s="182">
        <f>納品書!R21</f>
        <v>0</v>
      </c>
      <c r="S21" s="182"/>
      <c r="T21" s="182"/>
      <c r="U21" s="183">
        <f>納品書!U21</f>
        <v>0</v>
      </c>
      <c r="V21" s="184"/>
      <c r="W21" s="185"/>
      <c r="X21" s="186">
        <f>納品書!X21</f>
        <v>0</v>
      </c>
      <c r="Y21" s="187"/>
      <c r="Z21" s="187"/>
      <c r="AA21" s="188"/>
      <c r="AB21" s="237">
        <f t="shared" si="0"/>
        <v>0</v>
      </c>
      <c r="AC21" s="237"/>
      <c r="AD21" s="237"/>
      <c r="AE21" s="237"/>
      <c r="AF21" s="237"/>
      <c r="AG21" s="237"/>
      <c r="AH21" s="53"/>
      <c r="AI21" s="54"/>
      <c r="AJ21" s="55"/>
      <c r="AK21" s="179">
        <f>納品書!AK21</f>
        <v>0</v>
      </c>
      <c r="AL21" s="179"/>
      <c r="AM21" s="180"/>
    </row>
    <row r="22" spans="1:39" s="1" customFormat="1" ht="27" customHeight="1">
      <c r="A22" s="45">
        <f>納品書!A22</f>
        <v>0</v>
      </c>
      <c r="B22" s="46"/>
      <c r="C22" s="46"/>
      <c r="D22" s="46"/>
      <c r="E22" s="46"/>
      <c r="F22" s="46">
        <f>納品書!F22</f>
        <v>0</v>
      </c>
      <c r="G22" s="46"/>
      <c r="H22" s="46"/>
      <c r="I22" s="46"/>
      <c r="J22" s="46"/>
      <c r="K22" s="46"/>
      <c r="L22" s="46"/>
      <c r="M22" s="46"/>
      <c r="N22" s="46"/>
      <c r="O22" s="181">
        <f>納品書!O22</f>
        <v>0</v>
      </c>
      <c r="P22" s="181"/>
      <c r="Q22" s="181"/>
      <c r="R22" s="182">
        <f>納品書!R22</f>
        <v>0</v>
      </c>
      <c r="S22" s="182"/>
      <c r="T22" s="182"/>
      <c r="U22" s="183">
        <f>納品書!U22</f>
        <v>0</v>
      </c>
      <c r="V22" s="184"/>
      <c r="W22" s="185"/>
      <c r="X22" s="186">
        <f>納品書!X22</f>
        <v>0</v>
      </c>
      <c r="Y22" s="187"/>
      <c r="Z22" s="187"/>
      <c r="AA22" s="188"/>
      <c r="AB22" s="237">
        <f t="shared" si="0"/>
        <v>0</v>
      </c>
      <c r="AC22" s="237"/>
      <c r="AD22" s="237"/>
      <c r="AE22" s="237"/>
      <c r="AF22" s="237"/>
      <c r="AG22" s="237"/>
      <c r="AH22" s="53"/>
      <c r="AI22" s="54"/>
      <c r="AJ22" s="55"/>
      <c r="AK22" s="179">
        <f>納品書!AK22</f>
        <v>0</v>
      </c>
      <c r="AL22" s="179"/>
      <c r="AM22" s="180"/>
    </row>
    <row r="23" spans="1:39" s="1" customFormat="1" ht="27" customHeight="1">
      <c r="A23" s="45">
        <f>納品書!A23</f>
        <v>0</v>
      </c>
      <c r="B23" s="46"/>
      <c r="C23" s="46"/>
      <c r="D23" s="46"/>
      <c r="E23" s="46"/>
      <c r="F23" s="46">
        <f>納品書!F23</f>
        <v>0</v>
      </c>
      <c r="G23" s="46"/>
      <c r="H23" s="46"/>
      <c r="I23" s="46"/>
      <c r="J23" s="46"/>
      <c r="K23" s="46"/>
      <c r="L23" s="46"/>
      <c r="M23" s="46"/>
      <c r="N23" s="46"/>
      <c r="O23" s="181">
        <f>納品書!O23</f>
        <v>0</v>
      </c>
      <c r="P23" s="181"/>
      <c r="Q23" s="181"/>
      <c r="R23" s="182">
        <f>納品書!R23</f>
        <v>0</v>
      </c>
      <c r="S23" s="182"/>
      <c r="T23" s="182"/>
      <c r="U23" s="183">
        <f>納品書!U23</f>
        <v>0</v>
      </c>
      <c r="V23" s="184"/>
      <c r="W23" s="185"/>
      <c r="X23" s="186">
        <f>納品書!X23</f>
        <v>0</v>
      </c>
      <c r="Y23" s="187"/>
      <c r="Z23" s="187"/>
      <c r="AA23" s="188"/>
      <c r="AB23" s="237">
        <f t="shared" si="0"/>
        <v>0</v>
      </c>
      <c r="AC23" s="237"/>
      <c r="AD23" s="237"/>
      <c r="AE23" s="237"/>
      <c r="AF23" s="237"/>
      <c r="AG23" s="237"/>
      <c r="AH23" s="53"/>
      <c r="AI23" s="54"/>
      <c r="AJ23" s="55"/>
      <c r="AK23" s="179">
        <f>納品書!AK23</f>
        <v>0</v>
      </c>
      <c r="AL23" s="179"/>
      <c r="AM23" s="180"/>
    </row>
    <row r="24" spans="1:39" s="1" customFormat="1" ht="27" customHeight="1">
      <c r="A24" s="45">
        <f>納品書!A24</f>
        <v>0</v>
      </c>
      <c r="B24" s="46"/>
      <c r="C24" s="46"/>
      <c r="D24" s="46"/>
      <c r="E24" s="46"/>
      <c r="F24" s="46">
        <f>納品書!F24</f>
        <v>0</v>
      </c>
      <c r="G24" s="46"/>
      <c r="H24" s="46"/>
      <c r="I24" s="46"/>
      <c r="J24" s="46"/>
      <c r="K24" s="46"/>
      <c r="L24" s="46"/>
      <c r="M24" s="46"/>
      <c r="N24" s="46"/>
      <c r="O24" s="181">
        <f>納品書!O24</f>
        <v>0</v>
      </c>
      <c r="P24" s="181"/>
      <c r="Q24" s="181"/>
      <c r="R24" s="182">
        <f>納品書!R24</f>
        <v>0</v>
      </c>
      <c r="S24" s="182"/>
      <c r="T24" s="182"/>
      <c r="U24" s="183">
        <f>納品書!U24</f>
        <v>0</v>
      </c>
      <c r="V24" s="184"/>
      <c r="W24" s="185"/>
      <c r="X24" s="186">
        <f>納品書!X24</f>
        <v>0</v>
      </c>
      <c r="Y24" s="187"/>
      <c r="Z24" s="187"/>
      <c r="AA24" s="188"/>
      <c r="AB24" s="237">
        <f t="shared" si="0"/>
        <v>0</v>
      </c>
      <c r="AC24" s="237"/>
      <c r="AD24" s="237"/>
      <c r="AE24" s="237"/>
      <c r="AF24" s="237"/>
      <c r="AG24" s="237"/>
      <c r="AH24" s="53"/>
      <c r="AI24" s="54"/>
      <c r="AJ24" s="55"/>
      <c r="AK24" s="179">
        <f>納品書!AK24</f>
        <v>0</v>
      </c>
      <c r="AL24" s="179"/>
      <c r="AM24" s="180"/>
    </row>
    <row r="25" spans="1:39" s="1" customFormat="1" ht="27" customHeight="1">
      <c r="A25" s="45">
        <f>納品書!A25</f>
        <v>0</v>
      </c>
      <c r="B25" s="46"/>
      <c r="C25" s="46"/>
      <c r="D25" s="46"/>
      <c r="E25" s="46"/>
      <c r="F25" s="46">
        <f>納品書!F25</f>
        <v>0</v>
      </c>
      <c r="G25" s="46"/>
      <c r="H25" s="46"/>
      <c r="I25" s="46"/>
      <c r="J25" s="46"/>
      <c r="K25" s="46"/>
      <c r="L25" s="46"/>
      <c r="M25" s="46"/>
      <c r="N25" s="46"/>
      <c r="O25" s="181">
        <f>納品書!O25</f>
        <v>0</v>
      </c>
      <c r="P25" s="181"/>
      <c r="Q25" s="181"/>
      <c r="R25" s="182">
        <f>納品書!R25</f>
        <v>0</v>
      </c>
      <c r="S25" s="182"/>
      <c r="T25" s="182"/>
      <c r="U25" s="183">
        <f>納品書!U25</f>
        <v>0</v>
      </c>
      <c r="V25" s="184"/>
      <c r="W25" s="185"/>
      <c r="X25" s="186">
        <f>納品書!X25</f>
        <v>0</v>
      </c>
      <c r="Y25" s="187"/>
      <c r="Z25" s="187"/>
      <c r="AA25" s="188"/>
      <c r="AB25" s="237">
        <f t="shared" si="0"/>
        <v>0</v>
      </c>
      <c r="AC25" s="237"/>
      <c r="AD25" s="237"/>
      <c r="AE25" s="237"/>
      <c r="AF25" s="237"/>
      <c r="AG25" s="237"/>
      <c r="AH25" s="53"/>
      <c r="AI25" s="54"/>
      <c r="AJ25" s="55"/>
      <c r="AK25" s="179">
        <f>納品書!AK25</f>
        <v>0</v>
      </c>
      <c r="AL25" s="179"/>
      <c r="AM25" s="180"/>
    </row>
    <row r="26" spans="1:39" s="1" customFormat="1" ht="27" customHeight="1">
      <c r="A26" s="45">
        <f>納品書!A26</f>
        <v>0</v>
      </c>
      <c r="B26" s="46"/>
      <c r="C26" s="46"/>
      <c r="D26" s="46"/>
      <c r="E26" s="46"/>
      <c r="F26" s="46">
        <f>納品書!F26</f>
        <v>0</v>
      </c>
      <c r="G26" s="46"/>
      <c r="H26" s="46"/>
      <c r="I26" s="46"/>
      <c r="J26" s="46"/>
      <c r="K26" s="46"/>
      <c r="L26" s="46"/>
      <c r="M26" s="46"/>
      <c r="N26" s="46"/>
      <c r="O26" s="181">
        <f>納品書!O26</f>
        <v>0</v>
      </c>
      <c r="P26" s="181"/>
      <c r="Q26" s="181"/>
      <c r="R26" s="182">
        <f>納品書!R26</f>
        <v>0</v>
      </c>
      <c r="S26" s="182"/>
      <c r="T26" s="182"/>
      <c r="U26" s="183">
        <f>納品書!U26</f>
        <v>0</v>
      </c>
      <c r="V26" s="184"/>
      <c r="W26" s="185"/>
      <c r="X26" s="186">
        <f>納品書!X26</f>
        <v>0</v>
      </c>
      <c r="Y26" s="187"/>
      <c r="Z26" s="187"/>
      <c r="AA26" s="188"/>
      <c r="AB26" s="237">
        <f t="shared" si="0"/>
        <v>0</v>
      </c>
      <c r="AC26" s="237"/>
      <c r="AD26" s="237"/>
      <c r="AE26" s="237"/>
      <c r="AF26" s="237"/>
      <c r="AG26" s="237"/>
      <c r="AH26" s="53"/>
      <c r="AI26" s="54"/>
      <c r="AJ26" s="55"/>
      <c r="AK26" s="179">
        <f>納品書!AK26</f>
        <v>0</v>
      </c>
      <c r="AL26" s="179"/>
      <c r="AM26" s="180"/>
    </row>
    <row r="27" spans="1:39" s="1" customFormat="1" ht="27" customHeight="1">
      <c r="A27" s="45">
        <f>納品書!A27</f>
        <v>0</v>
      </c>
      <c r="B27" s="46"/>
      <c r="C27" s="46"/>
      <c r="D27" s="46"/>
      <c r="E27" s="46"/>
      <c r="F27" s="46">
        <f>納品書!F27</f>
        <v>0</v>
      </c>
      <c r="G27" s="46"/>
      <c r="H27" s="46"/>
      <c r="I27" s="46"/>
      <c r="J27" s="46"/>
      <c r="K27" s="46"/>
      <c r="L27" s="46"/>
      <c r="M27" s="46"/>
      <c r="N27" s="46"/>
      <c r="O27" s="181">
        <f>納品書!O27</f>
        <v>0</v>
      </c>
      <c r="P27" s="181"/>
      <c r="Q27" s="181"/>
      <c r="R27" s="182">
        <f>納品書!R27</f>
        <v>0</v>
      </c>
      <c r="S27" s="182"/>
      <c r="T27" s="182"/>
      <c r="U27" s="183">
        <f>納品書!U27</f>
        <v>0</v>
      </c>
      <c r="V27" s="184"/>
      <c r="W27" s="185"/>
      <c r="X27" s="186">
        <f>納品書!X27</f>
        <v>0</v>
      </c>
      <c r="Y27" s="187"/>
      <c r="Z27" s="187"/>
      <c r="AA27" s="188"/>
      <c r="AB27" s="237">
        <f t="shared" si="0"/>
        <v>0</v>
      </c>
      <c r="AC27" s="237"/>
      <c r="AD27" s="237"/>
      <c r="AE27" s="237"/>
      <c r="AF27" s="237"/>
      <c r="AG27" s="237"/>
      <c r="AH27" s="53"/>
      <c r="AI27" s="54"/>
      <c r="AJ27" s="55"/>
      <c r="AK27" s="179">
        <f>納品書!AK27</f>
        <v>0</v>
      </c>
      <c r="AL27" s="179"/>
      <c r="AM27" s="180"/>
    </row>
    <row r="28" spans="1:39" s="1" customFormat="1" ht="27" customHeight="1">
      <c r="A28" s="45">
        <f>納品書!A28</f>
        <v>0</v>
      </c>
      <c r="B28" s="46"/>
      <c r="C28" s="46"/>
      <c r="D28" s="46"/>
      <c r="E28" s="46"/>
      <c r="F28" s="46">
        <f>納品書!F28</f>
        <v>0</v>
      </c>
      <c r="G28" s="46"/>
      <c r="H28" s="46"/>
      <c r="I28" s="46"/>
      <c r="J28" s="46"/>
      <c r="K28" s="46"/>
      <c r="L28" s="46"/>
      <c r="M28" s="46"/>
      <c r="N28" s="46"/>
      <c r="O28" s="181">
        <f>納品書!O28</f>
        <v>0</v>
      </c>
      <c r="P28" s="181"/>
      <c r="Q28" s="181"/>
      <c r="R28" s="182">
        <f>納品書!R28</f>
        <v>0</v>
      </c>
      <c r="S28" s="182"/>
      <c r="T28" s="182"/>
      <c r="U28" s="183">
        <f>納品書!U28</f>
        <v>0</v>
      </c>
      <c r="V28" s="184"/>
      <c r="W28" s="185"/>
      <c r="X28" s="186">
        <f>納品書!X28</f>
        <v>0</v>
      </c>
      <c r="Y28" s="187"/>
      <c r="Z28" s="187"/>
      <c r="AA28" s="188"/>
      <c r="AB28" s="237">
        <f t="shared" si="0"/>
        <v>0</v>
      </c>
      <c r="AC28" s="237"/>
      <c r="AD28" s="237"/>
      <c r="AE28" s="237"/>
      <c r="AF28" s="237"/>
      <c r="AG28" s="237"/>
      <c r="AH28" s="53"/>
      <c r="AI28" s="54"/>
      <c r="AJ28" s="55"/>
      <c r="AK28" s="179">
        <f>納品書!AK28</f>
        <v>0</v>
      </c>
      <c r="AL28" s="179"/>
      <c r="AM28" s="180"/>
    </row>
    <row r="29" spans="1:39" s="1" customFormat="1" ht="27" customHeight="1">
      <c r="A29" s="45">
        <f>納品書!A29</f>
        <v>0</v>
      </c>
      <c r="B29" s="46"/>
      <c r="C29" s="46"/>
      <c r="D29" s="46"/>
      <c r="E29" s="46"/>
      <c r="F29" s="46">
        <f>納品書!F29</f>
        <v>0</v>
      </c>
      <c r="G29" s="46"/>
      <c r="H29" s="46"/>
      <c r="I29" s="46"/>
      <c r="J29" s="46"/>
      <c r="K29" s="46"/>
      <c r="L29" s="46"/>
      <c r="M29" s="46"/>
      <c r="N29" s="46"/>
      <c r="O29" s="181">
        <f>納品書!O29</f>
        <v>0</v>
      </c>
      <c r="P29" s="181"/>
      <c r="Q29" s="181"/>
      <c r="R29" s="182">
        <f>納品書!R29</f>
        <v>0</v>
      </c>
      <c r="S29" s="182"/>
      <c r="T29" s="182"/>
      <c r="U29" s="183">
        <f>納品書!U29</f>
        <v>0</v>
      </c>
      <c r="V29" s="184"/>
      <c r="W29" s="185"/>
      <c r="X29" s="186">
        <f>納品書!X29</f>
        <v>0</v>
      </c>
      <c r="Y29" s="187"/>
      <c r="Z29" s="187"/>
      <c r="AA29" s="188"/>
      <c r="AB29" s="237">
        <f t="shared" si="0"/>
        <v>0</v>
      </c>
      <c r="AC29" s="237"/>
      <c r="AD29" s="237"/>
      <c r="AE29" s="237"/>
      <c r="AF29" s="237"/>
      <c r="AG29" s="237"/>
      <c r="AH29" s="53"/>
      <c r="AI29" s="54"/>
      <c r="AJ29" s="55"/>
      <c r="AK29" s="179">
        <f>納品書!AK29</f>
        <v>0</v>
      </c>
      <c r="AL29" s="179"/>
      <c r="AM29" s="180"/>
    </row>
    <row r="30" spans="1:39" s="1" customFormat="1" ht="27" customHeight="1">
      <c r="A30" s="45">
        <f>納品書!A30</f>
        <v>0</v>
      </c>
      <c r="B30" s="46"/>
      <c r="C30" s="46"/>
      <c r="D30" s="46"/>
      <c r="E30" s="46"/>
      <c r="F30" s="46">
        <f>納品書!F30</f>
        <v>0</v>
      </c>
      <c r="G30" s="46"/>
      <c r="H30" s="46"/>
      <c r="I30" s="46"/>
      <c r="J30" s="46"/>
      <c r="K30" s="46"/>
      <c r="L30" s="46"/>
      <c r="M30" s="46"/>
      <c r="N30" s="46"/>
      <c r="O30" s="181">
        <f>納品書!O30</f>
        <v>0</v>
      </c>
      <c r="P30" s="181"/>
      <c r="Q30" s="181"/>
      <c r="R30" s="182">
        <f>納品書!R30</f>
        <v>0</v>
      </c>
      <c r="S30" s="182"/>
      <c r="T30" s="182"/>
      <c r="U30" s="183">
        <f>納品書!U30</f>
        <v>0</v>
      </c>
      <c r="V30" s="184"/>
      <c r="W30" s="185"/>
      <c r="X30" s="186">
        <f>納品書!X30</f>
        <v>0</v>
      </c>
      <c r="Y30" s="187"/>
      <c r="Z30" s="187"/>
      <c r="AA30" s="188"/>
      <c r="AB30" s="237">
        <f t="shared" si="0"/>
        <v>0</v>
      </c>
      <c r="AC30" s="237"/>
      <c r="AD30" s="237"/>
      <c r="AE30" s="237"/>
      <c r="AF30" s="237"/>
      <c r="AG30" s="237"/>
      <c r="AH30" s="53"/>
      <c r="AI30" s="54"/>
      <c r="AJ30" s="55"/>
      <c r="AK30" s="179">
        <f>納品書!AK30</f>
        <v>0</v>
      </c>
      <c r="AL30" s="179"/>
      <c r="AM30" s="180"/>
    </row>
    <row r="31" spans="1:39" s="1" customFormat="1" ht="27" customHeight="1">
      <c r="A31" s="45">
        <f>納品書!A31</f>
        <v>0</v>
      </c>
      <c r="B31" s="46"/>
      <c r="C31" s="46"/>
      <c r="D31" s="46"/>
      <c r="E31" s="46"/>
      <c r="F31" s="46">
        <f>納品書!F31</f>
        <v>0</v>
      </c>
      <c r="G31" s="46"/>
      <c r="H31" s="46"/>
      <c r="I31" s="46"/>
      <c r="J31" s="46"/>
      <c r="K31" s="46"/>
      <c r="L31" s="46"/>
      <c r="M31" s="46"/>
      <c r="N31" s="46"/>
      <c r="O31" s="181">
        <f>納品書!O31</f>
        <v>0</v>
      </c>
      <c r="P31" s="181"/>
      <c r="Q31" s="181"/>
      <c r="R31" s="182">
        <f>納品書!R31</f>
        <v>0</v>
      </c>
      <c r="S31" s="182"/>
      <c r="T31" s="182"/>
      <c r="U31" s="183">
        <f>納品書!U31</f>
        <v>0</v>
      </c>
      <c r="V31" s="184"/>
      <c r="W31" s="185"/>
      <c r="X31" s="186">
        <f>納品書!X31</f>
        <v>0</v>
      </c>
      <c r="Y31" s="187"/>
      <c r="Z31" s="187"/>
      <c r="AA31" s="188"/>
      <c r="AB31" s="237">
        <f t="shared" si="0"/>
        <v>0</v>
      </c>
      <c r="AC31" s="237"/>
      <c r="AD31" s="237"/>
      <c r="AE31" s="237"/>
      <c r="AF31" s="237"/>
      <c r="AG31" s="237"/>
      <c r="AH31" s="53"/>
      <c r="AI31" s="54"/>
      <c r="AJ31" s="55"/>
      <c r="AK31" s="179">
        <f>納品書!AK31</f>
        <v>0</v>
      </c>
      <c r="AL31" s="179"/>
      <c r="AM31" s="180"/>
    </row>
    <row r="32" spans="1:39" s="1" customFormat="1" ht="27" customHeight="1">
      <c r="A32" s="215" t="s">
        <v>14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59"/>
      <c r="P32" s="59"/>
      <c r="Q32" s="59"/>
      <c r="R32" s="228"/>
      <c r="S32" s="228"/>
      <c r="T32" s="228"/>
      <c r="U32" s="228"/>
      <c r="V32" s="228"/>
      <c r="W32" s="228"/>
      <c r="X32" s="246"/>
      <c r="Y32" s="246"/>
      <c r="Z32" s="246"/>
      <c r="AA32" s="247"/>
      <c r="AB32" s="78">
        <f>納品書!AB32</f>
        <v>501141</v>
      </c>
      <c r="AC32" s="78"/>
      <c r="AD32" s="78"/>
      <c r="AE32" s="78"/>
      <c r="AF32" s="78"/>
      <c r="AG32" s="78"/>
      <c r="AH32" s="53"/>
      <c r="AI32" s="54"/>
      <c r="AJ32" s="55"/>
      <c r="AK32" s="46"/>
      <c r="AL32" s="46"/>
      <c r="AM32" s="79"/>
    </row>
    <row r="33" spans="1:39" s="1" customFormat="1" ht="27" customHeight="1">
      <c r="A33" s="215" t="s">
        <v>15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59"/>
      <c r="P33" s="59"/>
      <c r="Q33" s="59"/>
      <c r="R33" s="228"/>
      <c r="S33" s="228"/>
      <c r="T33" s="228"/>
      <c r="U33" s="228"/>
      <c r="V33" s="228"/>
      <c r="W33" s="228"/>
      <c r="X33" s="246"/>
      <c r="Y33" s="246"/>
      <c r="Z33" s="246"/>
      <c r="AA33" s="247"/>
      <c r="AB33" s="78">
        <f>納品書!AB33</f>
        <v>40114</v>
      </c>
      <c r="AC33" s="78"/>
      <c r="AD33" s="78"/>
      <c r="AE33" s="78"/>
      <c r="AF33" s="78"/>
      <c r="AG33" s="78"/>
      <c r="AH33" s="53"/>
      <c r="AI33" s="54"/>
      <c r="AJ33" s="55"/>
      <c r="AK33" s="46"/>
      <c r="AL33" s="46"/>
      <c r="AM33" s="79"/>
    </row>
    <row r="34" spans="1:39" s="1" customFormat="1" ht="27" customHeight="1">
      <c r="A34" s="217" t="s">
        <v>16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62">
        <f>納品書!O34</f>
        <v>1141</v>
      </c>
      <c r="P34" s="62"/>
      <c r="Q34" s="62"/>
      <c r="R34" s="62"/>
      <c r="S34" s="62"/>
      <c r="T34" s="62"/>
      <c r="U34" s="240"/>
      <c r="V34" s="240"/>
      <c r="W34" s="240"/>
      <c r="X34" s="241"/>
      <c r="Y34" s="241"/>
      <c r="Z34" s="241"/>
      <c r="AA34" s="242"/>
      <c r="AB34" s="146">
        <f>納品書!AB34</f>
        <v>114</v>
      </c>
      <c r="AC34" s="146"/>
      <c r="AD34" s="146"/>
      <c r="AE34" s="146"/>
      <c r="AF34" s="146"/>
      <c r="AG34" s="146"/>
      <c r="AH34" s="53"/>
      <c r="AI34" s="54"/>
      <c r="AJ34" s="55"/>
      <c r="AK34" s="46"/>
      <c r="AL34" s="46"/>
      <c r="AM34" s="79"/>
    </row>
    <row r="35" spans="1:39" s="1" customFormat="1" ht="27" customHeight="1">
      <c r="A35" s="219" t="s">
        <v>17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1">
        <f>納品書!O35</f>
        <v>500000</v>
      </c>
      <c r="P35" s="221"/>
      <c r="Q35" s="221"/>
      <c r="R35" s="222"/>
      <c r="S35" s="222"/>
      <c r="T35" s="222"/>
      <c r="U35" s="243"/>
      <c r="V35" s="243"/>
      <c r="W35" s="243"/>
      <c r="X35" s="244"/>
      <c r="Y35" s="244"/>
      <c r="Z35" s="244"/>
      <c r="AA35" s="245"/>
      <c r="AB35" s="151">
        <f>納品書!AB35</f>
        <v>40000</v>
      </c>
      <c r="AC35" s="151"/>
      <c r="AD35" s="151"/>
      <c r="AE35" s="151"/>
      <c r="AF35" s="151"/>
      <c r="AG35" s="151"/>
      <c r="AH35" s="119"/>
      <c r="AI35" s="120"/>
      <c r="AJ35" s="121"/>
      <c r="AK35" s="152"/>
      <c r="AL35" s="152"/>
      <c r="AM35" s="153"/>
    </row>
    <row r="36" spans="1:39" s="1" customFormat="1" ht="27" customHeight="1">
      <c r="A36" s="125" t="s">
        <v>18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238"/>
      <c r="P36" s="238"/>
      <c r="Q36" s="238"/>
      <c r="R36" s="239"/>
      <c r="S36" s="239"/>
      <c r="T36" s="239"/>
      <c r="U36" s="9"/>
      <c r="V36" s="9"/>
      <c r="W36" s="9"/>
      <c r="X36" s="239"/>
      <c r="Y36" s="239"/>
      <c r="Z36" s="239"/>
      <c r="AA36" s="249"/>
      <c r="AB36" s="129">
        <f>納品書!AB36</f>
        <v>541255</v>
      </c>
      <c r="AC36" s="129"/>
      <c r="AD36" s="129"/>
      <c r="AE36" s="129"/>
      <c r="AF36" s="129"/>
      <c r="AG36" s="129"/>
      <c r="AH36" s="122"/>
      <c r="AI36" s="123"/>
      <c r="AJ36" s="124"/>
      <c r="AK36" s="130"/>
      <c r="AL36" s="130"/>
      <c r="AM36" s="131"/>
    </row>
    <row r="37" spans="1:39" s="1" customFormat="1" ht="15" customHeight="1"/>
    <row r="38" spans="1:39" s="1" customFormat="1" ht="18.75" customHeight="1">
      <c r="A38" s="154" t="s">
        <v>19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57" t="s">
        <v>20</v>
      </c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8"/>
    </row>
    <row r="39" spans="1:39" s="1" customFormat="1" ht="18.75" customHeight="1">
      <c r="A39" s="58" t="s">
        <v>32</v>
      </c>
      <c r="B39" s="59"/>
      <c r="C39" s="59"/>
      <c r="D39" s="59"/>
      <c r="E39" s="60"/>
      <c r="F39" s="64" t="s">
        <v>6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64" t="s">
        <v>32</v>
      </c>
      <c r="V39" s="59"/>
      <c r="W39" s="59"/>
      <c r="X39" s="59"/>
      <c r="Y39" s="59"/>
      <c r="Z39" s="64" t="s">
        <v>6</v>
      </c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170"/>
    </row>
    <row r="40" spans="1:39" s="1" customFormat="1" ht="21.75" customHeight="1">
      <c r="A40" s="235">
        <f>+納品書!A40</f>
        <v>0</v>
      </c>
      <c r="B40" s="47"/>
      <c r="C40" s="47"/>
      <c r="D40" s="47"/>
      <c r="E40" s="47"/>
      <c r="F40" s="61">
        <f>+納品書!F40</f>
        <v>0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64">
        <f>納品書!U40</f>
        <v>0</v>
      </c>
      <c r="V40" s="59"/>
      <c r="W40" s="59"/>
      <c r="X40" s="59"/>
      <c r="Y40" s="60"/>
      <c r="Z40" s="61">
        <f>納品書!Z40</f>
        <v>0</v>
      </c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5"/>
    </row>
    <row r="41" spans="1:39" s="1" customFormat="1" ht="21.75" customHeight="1">
      <c r="A41" s="235">
        <f>+納品書!A41</f>
        <v>0</v>
      </c>
      <c r="B41" s="47"/>
      <c r="C41" s="47"/>
      <c r="D41" s="47"/>
      <c r="E41" s="47"/>
      <c r="F41" s="61">
        <f>+納品書!F41</f>
        <v>0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  <c r="U41" s="64">
        <f>納品書!U41</f>
        <v>0</v>
      </c>
      <c r="V41" s="59"/>
      <c r="W41" s="59"/>
      <c r="X41" s="59"/>
      <c r="Y41" s="60"/>
      <c r="Z41" s="61">
        <f>納品書!Z41</f>
        <v>0</v>
      </c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5"/>
    </row>
    <row r="42" spans="1:39" s="1" customFormat="1" ht="21.75" customHeight="1">
      <c r="A42" s="235">
        <f>+納品書!A42</f>
        <v>0</v>
      </c>
      <c r="B42" s="47"/>
      <c r="C42" s="47"/>
      <c r="D42" s="47"/>
      <c r="E42" s="47"/>
      <c r="F42" s="61">
        <f>+納品書!F42</f>
        <v>0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  <c r="U42" s="64">
        <f>納品書!U42</f>
        <v>0</v>
      </c>
      <c r="V42" s="59"/>
      <c r="W42" s="59"/>
      <c r="X42" s="59"/>
      <c r="Y42" s="60"/>
      <c r="Z42" s="61">
        <f>納品書!Z42</f>
        <v>0</v>
      </c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5"/>
    </row>
    <row r="43" spans="1:39" s="1" customFormat="1" ht="21.75" customHeight="1">
      <c r="A43" s="235">
        <f>+納品書!A43</f>
        <v>0</v>
      </c>
      <c r="B43" s="47"/>
      <c r="C43" s="47"/>
      <c r="D43" s="47"/>
      <c r="E43" s="47"/>
      <c r="F43" s="61">
        <f>+納品書!F43</f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3"/>
      <c r="U43" s="64">
        <f>納品書!U43</f>
        <v>0</v>
      </c>
      <c r="V43" s="59"/>
      <c r="W43" s="59"/>
      <c r="X43" s="59"/>
      <c r="Y43" s="60"/>
      <c r="Z43" s="61">
        <f>納品書!Z43</f>
        <v>0</v>
      </c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5"/>
    </row>
    <row r="44" spans="1:39" s="1" customFormat="1" ht="21.75" customHeight="1">
      <c r="A44" s="233" t="s">
        <v>21</v>
      </c>
      <c r="B44" s="234"/>
      <c r="C44" s="234"/>
      <c r="D44" s="234"/>
      <c r="E44" s="234"/>
      <c r="F44" s="230">
        <f>+納品書!F44</f>
        <v>0</v>
      </c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6"/>
      <c r="U44" s="168" t="s">
        <v>21</v>
      </c>
      <c r="V44" s="160"/>
      <c r="W44" s="160"/>
      <c r="X44" s="160"/>
      <c r="Y44" s="161"/>
      <c r="Z44" s="230">
        <f>納品書!Z44</f>
        <v>0</v>
      </c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2"/>
    </row>
    <row r="45" spans="1:39" s="1" customFormat="1"/>
    <row r="46" spans="1:39" s="1" customFormat="1"/>
    <row r="47" spans="1:39" s="1" customFormat="1"/>
    <row r="48" spans="1:39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</sheetData>
  <mergeCells count="217">
    <mergeCell ref="A34:N34"/>
    <mergeCell ref="O34:T34"/>
    <mergeCell ref="AH34:AJ34"/>
    <mergeCell ref="A35:N35"/>
    <mergeCell ref="O35:T35"/>
    <mergeCell ref="AH35:AJ35"/>
    <mergeCell ref="A44:E44"/>
    <mergeCell ref="A40:E40"/>
    <mergeCell ref="A42:E42"/>
    <mergeCell ref="A43:E43"/>
    <mergeCell ref="A39:E39"/>
    <mergeCell ref="F42:T42"/>
    <mergeCell ref="U42:Y42"/>
    <mergeCell ref="X36:AA36"/>
    <mergeCell ref="AB36:AG36"/>
    <mergeCell ref="Z42:AM42"/>
    <mergeCell ref="F43:T43"/>
    <mergeCell ref="U43:Y43"/>
    <mergeCell ref="Z43:AM43"/>
    <mergeCell ref="F44:T44"/>
    <mergeCell ref="U44:Y44"/>
    <mergeCell ref="Z44:AM44"/>
    <mergeCell ref="A41:E41"/>
    <mergeCell ref="F41:T41"/>
    <mergeCell ref="A32:N32"/>
    <mergeCell ref="O32:Q32"/>
    <mergeCell ref="R32:T32"/>
    <mergeCell ref="AH32:AJ32"/>
    <mergeCell ref="A33:N33"/>
    <mergeCell ref="O33:Q33"/>
    <mergeCell ref="R33:T33"/>
    <mergeCell ref="AH33:AJ33"/>
    <mergeCell ref="U33:W33"/>
    <mergeCell ref="X33:AA33"/>
    <mergeCell ref="AB33:AG33"/>
    <mergeCell ref="A25:E25"/>
    <mergeCell ref="F25:N25"/>
    <mergeCell ref="O25:Q25"/>
    <mergeCell ref="R25:T25"/>
    <mergeCell ref="AH25:AJ25"/>
    <mergeCell ref="A26:E26"/>
    <mergeCell ref="F26:N26"/>
    <mergeCell ref="O26:Q26"/>
    <mergeCell ref="R26:T26"/>
    <mergeCell ref="AH26:AJ26"/>
    <mergeCell ref="U25:W25"/>
    <mergeCell ref="X25:AA25"/>
    <mergeCell ref="AB25:AG25"/>
    <mergeCell ref="A23:E23"/>
    <mergeCell ref="F23:N23"/>
    <mergeCell ref="O23:Q23"/>
    <mergeCell ref="R23:T23"/>
    <mergeCell ref="AH23:AJ23"/>
    <mergeCell ref="A24:E24"/>
    <mergeCell ref="F24:N24"/>
    <mergeCell ref="O24:Q24"/>
    <mergeCell ref="R24:T24"/>
    <mergeCell ref="AH24:AJ24"/>
    <mergeCell ref="A21:E21"/>
    <mergeCell ref="F21:N21"/>
    <mergeCell ref="O21:Q21"/>
    <mergeCell ref="R21:T21"/>
    <mergeCell ref="AH21:AJ21"/>
    <mergeCell ref="A22:E22"/>
    <mergeCell ref="F22:N22"/>
    <mergeCell ref="O22:Q22"/>
    <mergeCell ref="R22:T22"/>
    <mergeCell ref="AH22:AJ22"/>
    <mergeCell ref="U22:W22"/>
    <mergeCell ref="X22:AA22"/>
    <mergeCell ref="AB22:AG22"/>
    <mergeCell ref="A19:E19"/>
    <mergeCell ref="F19:N19"/>
    <mergeCell ref="O19:Q19"/>
    <mergeCell ref="R19:T19"/>
    <mergeCell ref="AH19:AJ19"/>
    <mergeCell ref="A20:E20"/>
    <mergeCell ref="F20:N20"/>
    <mergeCell ref="O20:Q20"/>
    <mergeCell ref="R20:T20"/>
    <mergeCell ref="AH20:AJ20"/>
    <mergeCell ref="U19:W19"/>
    <mergeCell ref="X19:AA19"/>
    <mergeCell ref="AB19:AG19"/>
    <mergeCell ref="AE1:AM1"/>
    <mergeCell ref="V5:W5"/>
    <mergeCell ref="X5:Y5"/>
    <mergeCell ref="AE2:AM2"/>
    <mergeCell ref="AB3:AM3"/>
    <mergeCell ref="K1:AC1"/>
    <mergeCell ref="A2:T3"/>
    <mergeCell ref="Z5:AA5"/>
    <mergeCell ref="A18:E18"/>
    <mergeCell ref="F18:N18"/>
    <mergeCell ref="O18:Q18"/>
    <mergeCell ref="R18:T18"/>
    <mergeCell ref="AH18:AJ18"/>
    <mergeCell ref="U18:W18"/>
    <mergeCell ref="X18:AA18"/>
    <mergeCell ref="AB18:AG18"/>
    <mergeCell ref="AK18:AM18"/>
    <mergeCell ref="AB5:AC5"/>
    <mergeCell ref="P5:U5"/>
    <mergeCell ref="P6:U6"/>
    <mergeCell ref="V6:AM6"/>
    <mergeCell ref="P7:U7"/>
    <mergeCell ref="V7:AM7"/>
    <mergeCell ref="P8:U8"/>
    <mergeCell ref="AK19:AM19"/>
    <mergeCell ref="U20:W20"/>
    <mergeCell ref="X20:AA20"/>
    <mergeCell ref="AB20:AG20"/>
    <mergeCell ref="AK20:AM20"/>
    <mergeCell ref="U21:W21"/>
    <mergeCell ref="X21:AA21"/>
    <mergeCell ref="AB21:AG21"/>
    <mergeCell ref="AK21:AM21"/>
    <mergeCell ref="AK22:AM22"/>
    <mergeCell ref="U23:W23"/>
    <mergeCell ref="X23:AA23"/>
    <mergeCell ref="AB23:AG23"/>
    <mergeCell ref="AK23:AM23"/>
    <mergeCell ref="U24:W24"/>
    <mergeCell ref="X24:AA24"/>
    <mergeCell ref="AB24:AG24"/>
    <mergeCell ref="AK24:AM24"/>
    <mergeCell ref="AK25:AM25"/>
    <mergeCell ref="U26:W26"/>
    <mergeCell ref="X26:AA26"/>
    <mergeCell ref="AB26:AG26"/>
    <mergeCell ref="AK26:AM26"/>
    <mergeCell ref="U32:W32"/>
    <mergeCell ref="X32:AA32"/>
    <mergeCell ref="AB32:AG32"/>
    <mergeCell ref="AK32:AM32"/>
    <mergeCell ref="AK28:AM28"/>
    <mergeCell ref="AK29:AM29"/>
    <mergeCell ref="AK33:AM33"/>
    <mergeCell ref="U34:W34"/>
    <mergeCell ref="X34:AA34"/>
    <mergeCell ref="AB34:AG34"/>
    <mergeCell ref="AK34:AM34"/>
    <mergeCell ref="U35:W35"/>
    <mergeCell ref="X35:AA35"/>
    <mergeCell ref="AB35:AG35"/>
    <mergeCell ref="AK35:AM35"/>
    <mergeCell ref="A27:E27"/>
    <mergeCell ref="F27:N27"/>
    <mergeCell ref="O27:Q27"/>
    <mergeCell ref="R27:T27"/>
    <mergeCell ref="U27:W27"/>
    <mergeCell ref="X27:AA27"/>
    <mergeCell ref="AB27:AG27"/>
    <mergeCell ref="AH27:AJ27"/>
    <mergeCell ref="AK27:AM27"/>
    <mergeCell ref="A28:E28"/>
    <mergeCell ref="F28:N28"/>
    <mergeCell ref="O28:Q28"/>
    <mergeCell ref="R28:T28"/>
    <mergeCell ref="U28:W28"/>
    <mergeCell ref="X28:AA28"/>
    <mergeCell ref="AB28:AG28"/>
    <mergeCell ref="AH28:AJ28"/>
    <mergeCell ref="A29:E29"/>
    <mergeCell ref="F29:N29"/>
    <mergeCell ref="O29:Q29"/>
    <mergeCell ref="R29:T29"/>
    <mergeCell ref="U29:W29"/>
    <mergeCell ref="X29:AA29"/>
    <mergeCell ref="AB29:AG29"/>
    <mergeCell ref="AH29:AJ29"/>
    <mergeCell ref="A30:E30"/>
    <mergeCell ref="F30:N30"/>
    <mergeCell ref="O30:Q30"/>
    <mergeCell ref="R30:T30"/>
    <mergeCell ref="U30:W30"/>
    <mergeCell ref="X30:AA30"/>
    <mergeCell ref="AB30:AG30"/>
    <mergeCell ref="AH30:AJ30"/>
    <mergeCell ref="AK30:AM30"/>
    <mergeCell ref="U41:Y41"/>
    <mergeCell ref="Z41:AM41"/>
    <mergeCell ref="A31:E31"/>
    <mergeCell ref="F31:N31"/>
    <mergeCell ref="O31:Q31"/>
    <mergeCell ref="R31:T31"/>
    <mergeCell ref="U31:W31"/>
    <mergeCell ref="X31:AA31"/>
    <mergeCell ref="AB31:AG31"/>
    <mergeCell ref="AH31:AJ31"/>
    <mergeCell ref="AK31:AM31"/>
    <mergeCell ref="AK36:AM36"/>
    <mergeCell ref="A38:T38"/>
    <mergeCell ref="U38:AM38"/>
    <mergeCell ref="F39:T39"/>
    <mergeCell ref="U39:Y39"/>
    <mergeCell ref="Z39:AM39"/>
    <mergeCell ref="F40:T40"/>
    <mergeCell ref="U40:Y40"/>
    <mergeCell ref="Z40:AM40"/>
    <mergeCell ref="A36:N36"/>
    <mergeCell ref="O36:Q36"/>
    <mergeCell ref="R36:T36"/>
    <mergeCell ref="AH36:AJ36"/>
    <mergeCell ref="J16:M16"/>
    <mergeCell ref="N16:AB16"/>
    <mergeCell ref="P10:U10"/>
    <mergeCell ref="V8:AM8"/>
    <mergeCell ref="P9:U9"/>
    <mergeCell ref="V9:AM9"/>
    <mergeCell ref="V10:AM10"/>
    <mergeCell ref="P11:U11"/>
    <mergeCell ref="V11:AM11"/>
    <mergeCell ref="P12:U12"/>
    <mergeCell ref="V12:AM12"/>
    <mergeCell ref="P13:U13"/>
    <mergeCell ref="V13:AM13"/>
  </mergeCells>
  <phoneticPr fontId="13"/>
  <printOptions horizontalCentered="1"/>
  <pageMargins left="0.51181102362204722" right="0.51181102362204722" top="0.59055118110236227" bottom="0.59055118110236227" header="0.51181102362204722" footer="0.51181102362204722"/>
  <pageSetup paperSize="9"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j U q F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1 K h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S o V U b / O O Y c A A A A D u A A A A E w A c A E Z v c m 1 1 b G F z L 1 N l Y 3 R p b 2 4 x L m 0 g o h g A K K A U A A A A A A A A A A A A A A A A A A A A A A A A A A A A K 0 5 N L s n M z 1 M I h t C G 1 r x c v F z F G Y l F q S k K z + a s e t Y 5 9 W X 7 R A V b h Z z U E l 4 u B S B 4 3 L T 3 c f O e x 0 0 7 g Y K u F c m p O X r O p U V F q X k l 4 f l F 2 U n 5 + d k a m t X R f o m 5 q b Z K j 5 v b Q E q b p z 1 u X m 2 i F F s b 7 Z y f V w J U G a s D M e r p k s 5 n s 7 c 8 b p z 6 u K n n c e P 8 p / O 6 g W a G J C b l p O q F F C X m F a f l F + U 6 5 + e U 5 u a F V B a k F m v A r d a p r l a C O 0 5 J R 6 E E K K 1 Q k l p R U l u r y c u V m Y f L e G s A U E s B A i 0 A F A A C A A g A j U q F V P I Z k Q u o A A A A + A A A A B I A A A A A A A A A A A A A A A A A A A A A A E N v b m Z p Z y 9 Q Y W N r Y W d l L n h t b F B L A Q I t A B Q A A g A I A I 1 K h V Q P y u m r p A A A A O k A A A A T A A A A A A A A A A A A A A A A A P Q A A A B b Q 2 9 u d G V u d F 9 U e X B l c 1 0 u e G 1 s U E s B A i 0 A F A A C A A g A j U q F V G / z j m H A A A A A 7 g A A A B M A A A A A A A A A A A A A A A A A 5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A B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2 J T l D J U F B J U U 2 J T g 5 J T k 1 J U U 5 J T g 3 J T k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V U M D A 6 M j A 6 M j A u O T U x M j c z O F o i I C 8 + P E V u d H J 5 I F R 5 c G U 9 I k Z p b G x D b 2 x 1 b W 5 U e X B l c y I g V m F s d W U 9 I n N C Z z 0 9 I i A v P j x F b n R y e S B U e X B l P S J G a W x s Q 2 9 s d W 1 u T m F t Z X M i I F Z h b H V l P S J z W y Z x d W 9 0 O + a c q u a J l e m H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c q u a J l e m H k S / l p I n m m 7 T j g Z X j g o z j g Z / l n o s u e + a c q u a J l e m H k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n K r m i Z X p h 5 E v 5 a S J 5 p u 0 4 4 G V 4 4 K M 4 4 G f 5 Z 6 L L n v m n K r m i Z X p h 5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Q y V B Q S V F N i U 4 O S U 5 N S V F O S U 4 N y U 5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U M l Q U E l R T Y l O D k l O T U l R T k l O D c l O T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n X y p y + 3 j B E p s a p n E R w u v M A A A A A A g A A A A A A A 2 Y A A M A A A A A Q A A A A 5 r 0 B X d E 5 V f Q b P f o b X q Y F T g A A A A A E g A A A o A A A A B A A A A D / 7 J v c q Q 3 L Y 1 7 M f 5 y 0 x 0 k X U A A A A A / 0 f M g n e q D 4 R k P I e 5 h B 9 H 4 1 h y P x Z h s r u 2 E P 1 W y o v 0 / O J 0 K E x c a O o a x I m F m g P j d T t X f S Q S V E w a x i i o o S 0 E E 8 f 8 a H V r n + T 2 V N z 0 i f N 5 N 2 F u 8 q F A A A A C D M 5 6 K 8 Q C y B o U s 7 9 o o q d g n B N I C S < / D a t a M a s h u p > 
</file>

<file path=customXml/itemProps1.xml><?xml version="1.0" encoding="utf-8"?>
<ds:datastoreItem xmlns:ds="http://schemas.openxmlformats.org/officeDocument/2006/customXml" ds:itemID="{879262C6-5632-4AB3-848D-92AF355A55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記入方法</vt:lpstr>
      <vt:lpstr>納品書</vt:lpstr>
      <vt:lpstr>請求書</vt:lpstr>
      <vt:lpstr>納品書（控）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県立光風病院</dc:creator>
  <cp:lastModifiedBy>兵庫県</cp:lastModifiedBy>
  <cp:lastPrinted>2023-08-01T06:41:25Z</cp:lastPrinted>
  <dcterms:created xsi:type="dcterms:W3CDTF">2002-03-31T08:43:00Z</dcterms:created>
  <dcterms:modified xsi:type="dcterms:W3CDTF">2023-09-29T08:22:09Z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EAF92BDEC76D4D7A8D6F4BAFE896149B</vt:lpwstr>
  </property>
  <property fmtid="{D5CDD505-2E9C-101B-9397-08002B2CF9AE}" pid="3" name="KSOProductBuildVer">
    <vt:lpwstr>1041-11.8.2.8500</vt:lpwstr>
  </property>
</Properties>
</file>